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wsvf01\公開情報\07_プラザ\02 総務調整部\03 V基金助成\05 各助成制度・事務費\R8　各助成事業\06_R8_実績報告書様式\"/>
    </mc:Choice>
  </mc:AlternateContent>
  <xr:revisionPtr revIDLastSave="0" documentId="13_ncr:1_{8C2D90C3-420B-4A84-A73E-0470D2F90EA4}" xr6:coauthVersionLast="47" xr6:coauthVersionMax="47" xr10:uidLastSave="{00000000-0000-0000-0000-000000000000}"/>
  <bookViews>
    <workbookView xWindow="-120" yWindow="-120" windowWidth="29040" windowHeight="15720" xr2:uid="{00000000-000D-0000-FFFF-FFFF00000000}"/>
  </bookViews>
  <sheets>
    <sheet name="10号" sheetId="2" r:id="rId1"/>
    <sheet name="４号" sheetId="3" r:id="rId2"/>
    <sheet name="明細書" sheetId="11" r:id="rId3"/>
    <sheet name="収支決算書" sheetId="1" r:id="rId4"/>
    <sheet name="見本・収支決算書" sheetId="9" r:id="rId5"/>
    <sheet name="請求書" sheetId="8" r:id="rId6"/>
    <sheet name="★削除禁止" sheetId="5" state="hidden" r:id="rId7"/>
    <sheet name="★HP用実績報告" sheetId="6" state="hidden" r:id="rId8"/>
    <sheet name="★団体交付決定一覧" sheetId="7" state="hidden" r:id="rId9"/>
  </sheets>
  <definedNames>
    <definedName name="_xlnm.Print_Area" localSheetId="7">★HP用実績報告!$A$1:$L$92</definedName>
    <definedName name="_xlnm.Print_Area" localSheetId="0">'10号'!$A$1:$J$34</definedName>
    <definedName name="_xlnm.Print_Area" localSheetId="1">'４号'!$A$1:$I$236</definedName>
    <definedName name="_xlnm.Print_Area" localSheetId="4">見本・収支決算書!$A$1:$H$53</definedName>
    <definedName name="_xlnm.Print_Area" localSheetId="3">収支決算書!$A$1:$H$98</definedName>
    <definedName name="_xlnm.Print_Area" localSheetId="5">請求書!$A$1:$K$42</definedName>
    <definedName name="_xlnm.Print_Area" localSheetId="2">明細書!$A$1:$AV$48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4" i="1" l="1"/>
  <c r="F93" i="1"/>
  <c r="F67" i="1"/>
  <c r="I94" i="1" s="1"/>
  <c r="F54" i="1"/>
  <c r="F66" i="1" s="1"/>
  <c r="I93" i="1" s="1"/>
  <c r="E32" i="8" l="1"/>
  <c r="C41" i="1"/>
  <c r="C39" i="1"/>
  <c r="C37" i="1"/>
  <c r="C35" i="1"/>
  <c r="C33" i="1"/>
  <c r="C29" i="1"/>
  <c r="C27" i="1"/>
  <c r="C25" i="1"/>
  <c r="C23" i="1"/>
  <c r="C21" i="1"/>
  <c r="AV46" i="11"/>
  <c r="AR46" i="11"/>
  <c r="F42" i="1" s="1"/>
  <c r="AN46" i="11"/>
  <c r="F40" i="1" s="1"/>
  <c r="P46" i="11"/>
  <c r="D46" i="11"/>
  <c r="F22" i="1" s="1"/>
  <c r="AJ46" i="11"/>
  <c r="F38" i="1" s="1"/>
  <c r="AF46" i="11"/>
  <c r="F36" i="1" s="1"/>
  <c r="AB46" i="11"/>
  <c r="AJ47" i="11" s="1"/>
  <c r="X46" i="11"/>
  <c r="T46" i="11"/>
  <c r="F30" i="1" s="1"/>
  <c r="L46" i="11"/>
  <c r="F26" i="1" s="1"/>
  <c r="H46" i="11"/>
  <c r="F24" i="1" s="1"/>
  <c r="AV47" i="11" l="1"/>
  <c r="X47" i="11"/>
  <c r="F34" i="1"/>
  <c r="F28" i="1"/>
  <c r="L47" i="11"/>
  <c r="AJ48" i="11" l="1"/>
  <c r="AV48" i="11" s="1"/>
  <c r="X48" i="11"/>
  <c r="C33" i="6" l="1"/>
  <c r="C31" i="6"/>
  <c r="C29" i="6"/>
  <c r="C27" i="6"/>
  <c r="C25" i="6"/>
  <c r="C23" i="6"/>
  <c r="C21" i="6"/>
  <c r="C19" i="6"/>
  <c r="C17" i="6"/>
  <c r="C15" i="6"/>
  <c r="C13" i="6"/>
  <c r="C11" i="6"/>
  <c r="F9" i="9"/>
  <c r="F32" i="9"/>
  <c r="J33" i="9" s="1"/>
  <c r="F36" i="9"/>
  <c r="G36" i="9" s="1"/>
  <c r="K37" i="9" s="1"/>
  <c r="F11" i="9"/>
  <c r="M37" i="9"/>
  <c r="M38" i="9"/>
  <c r="M39" i="9"/>
  <c r="M40" i="9"/>
  <c r="M41" i="9"/>
  <c r="M42" i="9"/>
  <c r="L42" i="9"/>
  <c r="L37" i="9"/>
  <c r="K38" i="9"/>
  <c r="K39" i="9"/>
  <c r="K40" i="9"/>
  <c r="K41" i="9"/>
  <c r="M28" i="9"/>
  <c r="M29" i="9"/>
  <c r="M30" i="9"/>
  <c r="M31" i="9"/>
  <c r="M32" i="9"/>
  <c r="M33" i="9"/>
  <c r="M34" i="9"/>
  <c r="L34" i="9"/>
  <c r="L33" i="9"/>
  <c r="L32" i="9"/>
  <c r="L31" i="9"/>
  <c r="L30" i="9"/>
  <c r="L29" i="9"/>
  <c r="L28" i="9"/>
  <c r="K28" i="9"/>
  <c r="K29" i="9"/>
  <c r="K30" i="9"/>
  <c r="K31" i="9"/>
  <c r="K32" i="9"/>
  <c r="K33" i="9"/>
  <c r="J32" i="9"/>
  <c r="J31" i="9"/>
  <c r="J29" i="9"/>
  <c r="J28" i="9"/>
  <c r="J30" i="9"/>
  <c r="G31" i="9"/>
  <c r="G40" i="9"/>
  <c r="G37" i="9"/>
  <c r="G39" i="9"/>
  <c r="G35" i="9"/>
  <c r="G45" i="9" s="1"/>
  <c r="G33" i="9"/>
  <c r="F33" i="9"/>
  <c r="G28" i="9"/>
  <c r="F28" i="9"/>
  <c r="F26" i="9"/>
  <c r="F24" i="9"/>
  <c r="E26" i="9"/>
  <c r="E25" i="9"/>
  <c r="G21" i="9"/>
  <c r="F22" i="9"/>
  <c r="E22" i="9"/>
  <c r="E21" i="9"/>
  <c r="F45" i="9"/>
  <c r="L41" i="9"/>
  <c r="J41" i="9"/>
  <c r="L40" i="9"/>
  <c r="J40" i="9"/>
  <c r="L39" i="9"/>
  <c r="J39" i="9"/>
  <c r="L38" i="9"/>
  <c r="J38" i="9"/>
  <c r="F14" i="9"/>
  <c r="E58" i="3"/>
  <c r="G44" i="1"/>
  <c r="J32" i="1"/>
  <c r="J31" i="1"/>
  <c r="J30" i="1"/>
  <c r="J29" i="1"/>
  <c r="J28" i="1"/>
  <c r="M39" i="1"/>
  <c r="M38" i="1"/>
  <c r="M37" i="1"/>
  <c r="M36" i="1"/>
  <c r="M35" i="1"/>
  <c r="L39" i="1"/>
  <c r="L38" i="1"/>
  <c r="L37" i="1"/>
  <c r="L36" i="1"/>
  <c r="L35" i="1"/>
  <c r="M32" i="1"/>
  <c r="M31" i="1"/>
  <c r="M30" i="1"/>
  <c r="M29" i="1"/>
  <c r="M28" i="1"/>
  <c r="L32" i="1"/>
  <c r="L31" i="1"/>
  <c r="L30" i="1"/>
  <c r="L29" i="1"/>
  <c r="L28" i="1"/>
  <c r="K39" i="1"/>
  <c r="K38" i="1"/>
  <c r="K37" i="1"/>
  <c r="K36" i="1"/>
  <c r="J39" i="1"/>
  <c r="J38" i="1"/>
  <c r="J37" i="1"/>
  <c r="J36" i="1"/>
  <c r="K32" i="1"/>
  <c r="K31" i="1"/>
  <c r="K30" i="1"/>
  <c r="K29" i="1"/>
  <c r="K28" i="1"/>
  <c r="G32" i="9" l="1"/>
  <c r="F34" i="9"/>
  <c r="J34" i="9" s="1"/>
  <c r="F46" i="9"/>
  <c r="J42" i="9" s="1"/>
  <c r="G46" i="9"/>
  <c r="K42" i="9" s="1"/>
  <c r="J37" i="9"/>
  <c r="G34" i="9"/>
  <c r="K34" i="9" s="1"/>
  <c r="F47" i="9"/>
  <c r="G48" i="9"/>
  <c r="G47" i="9"/>
  <c r="K35" i="1"/>
  <c r="J35" i="1"/>
  <c r="H18" i="8"/>
  <c r="H22" i="8" s="1"/>
  <c r="H17" i="8"/>
  <c r="H21" i="8" s="1"/>
  <c r="A15" i="6"/>
  <c r="A17" i="6"/>
  <c r="A19" i="6"/>
  <c r="A21" i="6"/>
  <c r="A23" i="6"/>
  <c r="A25" i="6"/>
  <c r="A27" i="6"/>
  <c r="A29" i="6"/>
  <c r="A31" i="6"/>
  <c r="A33" i="6"/>
  <c r="A35" i="6"/>
  <c r="A37" i="6"/>
  <c r="A39" i="6"/>
  <c r="A41" i="6"/>
  <c r="A43" i="6"/>
  <c r="A45" i="6"/>
  <c r="A47" i="6"/>
  <c r="A49" i="6"/>
  <c r="A53" i="6"/>
  <c r="A13" i="6"/>
  <c r="A11" i="6"/>
  <c r="F48" i="9" l="1"/>
  <c r="F15" i="9"/>
  <c r="I46" i="9"/>
  <c r="I48" i="9"/>
  <c r="F11" i="6"/>
  <c r="E12" i="6"/>
  <c r="E11" i="6"/>
  <c r="A66" i="6"/>
  <c r="A67" i="6"/>
  <c r="A68" i="6"/>
  <c r="A69" i="6"/>
  <c r="A70" i="6"/>
  <c r="A71" i="6"/>
  <c r="A72" i="6"/>
  <c r="A73" i="6"/>
  <c r="A74" i="6"/>
  <c r="A65" i="6"/>
  <c r="A54" i="6"/>
  <c r="A55" i="6"/>
  <c r="A56" i="6"/>
  <c r="A57" i="6"/>
  <c r="A58" i="6"/>
  <c r="A59" i="6"/>
  <c r="A60" i="6"/>
  <c r="A61" i="6"/>
  <c r="A62" i="6"/>
  <c r="F15" i="6"/>
  <c r="F17" i="6"/>
  <c r="F19" i="6"/>
  <c r="F21" i="6"/>
  <c r="F23" i="6"/>
  <c r="F25" i="6"/>
  <c r="F27" i="6"/>
  <c r="F29" i="6"/>
  <c r="F31" i="6"/>
  <c r="F33" i="6"/>
  <c r="F35" i="6"/>
  <c r="F37" i="6"/>
  <c r="F39" i="6"/>
  <c r="F41" i="6"/>
  <c r="F43" i="6"/>
  <c r="F45" i="6"/>
  <c r="F47" i="6"/>
  <c r="F49" i="6"/>
  <c r="F13" i="6"/>
  <c r="E50" i="6"/>
  <c r="E49" i="6"/>
  <c r="E48" i="6"/>
  <c r="E47" i="6"/>
  <c r="E46" i="6"/>
  <c r="E45" i="6"/>
  <c r="E44" i="6"/>
  <c r="E43" i="6"/>
  <c r="E42" i="6"/>
  <c r="E41" i="6"/>
  <c r="E40" i="6"/>
  <c r="E39" i="6"/>
  <c r="E38" i="6"/>
  <c r="E37" i="6"/>
  <c r="E36" i="6"/>
  <c r="E35" i="6"/>
  <c r="E34" i="6"/>
  <c r="E33" i="6"/>
  <c r="E32" i="6"/>
  <c r="E31" i="6"/>
  <c r="E30" i="6"/>
  <c r="E29" i="6"/>
  <c r="E28" i="6"/>
  <c r="E27" i="6"/>
  <c r="E26" i="6"/>
  <c r="E25" i="6"/>
  <c r="E24" i="6"/>
  <c r="E23" i="6"/>
  <c r="E22" i="6"/>
  <c r="E21" i="6"/>
  <c r="E20" i="6"/>
  <c r="E19" i="6"/>
  <c r="E18" i="6"/>
  <c r="E17" i="6"/>
  <c r="E16" i="6"/>
  <c r="E15" i="6"/>
  <c r="E14" i="6"/>
  <c r="E13" i="6"/>
  <c r="H14" i="8"/>
  <c r="H13" i="8"/>
  <c r="H12" i="8"/>
  <c r="H11" i="8"/>
  <c r="E7" i="3"/>
  <c r="C49" i="6"/>
  <c r="C47" i="6"/>
  <c r="C45" i="6"/>
  <c r="C43" i="6"/>
  <c r="C41" i="6"/>
  <c r="C39" i="6"/>
  <c r="C37" i="6"/>
  <c r="C35" i="6"/>
  <c r="B80" i="6"/>
  <c r="B89" i="6"/>
  <c r="G7" i="3"/>
  <c r="C4" i="3"/>
  <c r="G80" i="6"/>
  <c r="I89" i="6"/>
  <c r="I88" i="6"/>
  <c r="I87" i="6"/>
  <c r="I86" i="6"/>
  <c r="G89" i="6"/>
  <c r="G88" i="6"/>
  <c r="G87" i="6"/>
  <c r="G86" i="6"/>
  <c r="B88" i="6"/>
  <c r="B87" i="6"/>
  <c r="B86" i="6"/>
  <c r="C8" i="3" l="1"/>
  <c r="D8" i="1" s="1"/>
  <c r="I47" i="9"/>
  <c r="I90" i="6"/>
  <c r="H4" i="6"/>
  <c r="G90" i="6"/>
  <c r="C3" i="6"/>
  <c r="E2" i="6" l="1"/>
  <c r="C2" i="6"/>
  <c r="C5" i="6"/>
  <c r="J4" i="6"/>
  <c r="B3" i="5"/>
  <c r="H3" i="5"/>
  <c r="G3" i="5"/>
  <c r="F3" i="5"/>
  <c r="C3" i="5"/>
  <c r="E3" i="5"/>
  <c r="D3" i="5"/>
  <c r="A3" i="5"/>
  <c r="F2" i="1"/>
  <c r="F8" i="1" s="1"/>
  <c r="G43" i="1"/>
  <c r="F43" i="1"/>
  <c r="F44" i="1"/>
  <c r="G91" i="6" s="1"/>
  <c r="G92" i="6" s="1"/>
  <c r="G31" i="1"/>
  <c r="F31" i="1"/>
  <c r="G32" i="1"/>
  <c r="G46" i="1" s="1"/>
  <c r="M3" i="5" s="1"/>
  <c r="F32" i="1"/>
  <c r="F45" i="1" l="1"/>
  <c r="K3" i="5" s="1"/>
  <c r="E34" i="8"/>
  <c r="F14" i="1"/>
  <c r="I3" i="5" s="1"/>
  <c r="G45" i="1"/>
  <c r="I91" i="6"/>
  <c r="I92" i="6" s="1"/>
  <c r="F46" i="1"/>
  <c r="L3" i="5" s="1"/>
  <c r="I44" i="1" l="1"/>
  <c r="G79" i="6"/>
  <c r="G81" i="6" s="1"/>
  <c r="G93" i="6" s="1"/>
  <c r="F15" i="1"/>
  <c r="I46" i="1"/>
  <c r="M92" i="6"/>
  <c r="N92" i="6"/>
  <c r="I93" i="6" l="1"/>
  <c r="I45" i="1"/>
  <c r="J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I6" authorId="0" shapeId="0" xr:uid="{78F98BCA-A759-4108-AF03-A11B48A75C4B}">
      <text>
        <r>
          <rPr>
            <b/>
            <sz val="12"/>
            <color indexed="81"/>
            <rFont val="MS P ゴシック"/>
            <family val="3"/>
            <charset val="128"/>
          </rPr>
          <t>文書番号管理をしている団体はその番号を入力
ない場合は入力不要</t>
        </r>
      </text>
    </comment>
    <comment ref="I7" authorId="0" shapeId="0" xr:uid="{88F28521-AE33-4EAE-AB0A-004D8D523903}">
      <text>
        <r>
          <rPr>
            <b/>
            <sz val="12"/>
            <color indexed="81"/>
            <rFont val="MS P ゴシック"/>
            <family val="3"/>
            <charset val="128"/>
          </rPr>
          <t>事業完了後1 か月以内の日付もしくは３月１０日までの
早い日までに提出して下さい。</t>
        </r>
        <r>
          <rPr>
            <sz val="9"/>
            <color indexed="81"/>
            <rFont val="MS P ゴシック"/>
            <family val="3"/>
            <charset val="128"/>
          </rPr>
          <t xml:space="preserve">
</t>
        </r>
      </text>
    </comment>
    <comment ref="G14" authorId="0" shapeId="0" xr:uid="{33DE1960-A9A7-499C-BAD3-71C750F94743}">
      <text>
        <r>
          <rPr>
            <b/>
            <sz val="12"/>
            <color indexed="81"/>
            <rFont val="MS P ゴシック"/>
            <family val="3"/>
            <charset val="128"/>
          </rPr>
          <t>押印は不要。
連絡が可能な電話番号とメールアドレスを記入</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I1" authorId="0" shapeId="0" xr:uid="{16776438-1DBD-4F27-95E4-6856031CB83C}">
      <text>
        <r>
          <rPr>
            <b/>
            <sz val="12"/>
            <color indexed="81"/>
            <rFont val="MS P ゴシック"/>
            <family val="3"/>
            <charset val="128"/>
          </rPr>
          <t>すべて10.5ポイント以上で作成してください</t>
        </r>
        <r>
          <rPr>
            <sz val="9"/>
            <color indexed="81"/>
            <rFont val="MS P ゴシック"/>
            <family val="3"/>
            <charset val="128"/>
          </rPr>
          <t xml:space="preserve">
</t>
        </r>
      </text>
    </comment>
    <comment ref="A2" authorId="0" shapeId="0" xr:uid="{2EEEC767-3909-4CAF-AB29-26987440778B}">
      <text>
        <r>
          <rPr>
            <b/>
            <sz val="12"/>
            <color indexed="81"/>
            <rFont val="MS P ゴシック"/>
            <family val="3"/>
            <charset val="128"/>
          </rPr>
          <t xml:space="preserve">・　各欄は、必要に応じて追加･拡幅し、分かりやすい記載を心がけてください。
・　情報公開対象は、プラザのホームページ上で公開する項目です。
・　実績報告書・収支決算書に係る関係書類は年度終了後5年間保管してください。
</t>
        </r>
        <r>
          <rPr>
            <sz val="12"/>
            <color indexed="81"/>
            <rFont val="MS P ゴシック"/>
            <family val="3"/>
            <charset val="128"/>
          </rPr>
          <t xml:space="preserve">
</t>
        </r>
      </text>
    </comment>
    <comment ref="A4" authorId="0" shapeId="0" xr:uid="{3DD95087-9681-4774-A6BC-E3786A4438E8}">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6" authorId="0" shapeId="0" xr:uid="{DF5DBA59-8F2C-4C6D-936E-4DC4BCD77AA0}">
      <text>
        <r>
          <rPr>
            <b/>
            <sz val="11"/>
            <color indexed="81"/>
            <rFont val="MS P ゴシック"/>
            <family val="3"/>
            <charset val="128"/>
          </rPr>
          <t>情報公開対象</t>
        </r>
        <r>
          <rPr>
            <sz val="9"/>
            <color indexed="81"/>
            <rFont val="MS P ゴシック"/>
            <family val="3"/>
            <charset val="128"/>
          </rPr>
          <t xml:space="preserve">
</t>
        </r>
      </text>
    </comment>
    <comment ref="C8" authorId="0" shapeId="0" xr:uid="{105C1826-EE1E-43F6-91C4-E5A877BC23B0}">
      <text>
        <r>
          <rPr>
            <b/>
            <sz val="12"/>
            <color indexed="81"/>
            <rFont val="MS P ゴシック"/>
            <family val="3"/>
            <charset val="128"/>
          </rPr>
          <t>変更する場合は、変更申請が必要</t>
        </r>
      </text>
    </comment>
    <comment ref="A11" authorId="0" shapeId="0" xr:uid="{CE8D0B8E-A6E0-4A0C-8335-E2974FB50E05}">
      <text>
        <r>
          <rPr>
            <b/>
            <sz val="11"/>
            <color indexed="81"/>
            <rFont val="MS P ゴシック"/>
            <family val="3"/>
            <charset val="128"/>
          </rPr>
          <t>情報公開対象</t>
        </r>
      </text>
    </comment>
    <comment ref="E12" authorId="0" shapeId="0" xr:uid="{D25EC8E9-A36F-4223-92FC-098F9B601122}">
      <text>
        <r>
          <rPr>
            <b/>
            <sz val="12"/>
            <color indexed="81"/>
            <rFont val="MS P ゴシック"/>
            <family val="3"/>
            <charset val="128"/>
          </rPr>
          <t>延べ人数を記載</t>
        </r>
        <r>
          <rPr>
            <sz val="9"/>
            <color indexed="81"/>
            <rFont val="MS P ゴシック"/>
            <family val="3"/>
            <charset val="128"/>
          </rPr>
          <t xml:space="preserve">
</t>
        </r>
      </text>
    </comment>
    <comment ref="F12" authorId="0" shapeId="0" xr:uid="{28249804-E891-4C26-A0C5-DD1E92D38850}">
      <text>
        <r>
          <rPr>
            <b/>
            <sz val="12"/>
            <color indexed="81"/>
            <rFont val="MS P ゴシック"/>
            <family val="3"/>
            <charset val="128"/>
          </rPr>
          <t>具体的な数値・名称を記入</t>
        </r>
        <r>
          <rPr>
            <sz val="12"/>
            <color indexed="81"/>
            <rFont val="MS P ゴシック"/>
            <family val="3"/>
            <charset val="128"/>
          </rPr>
          <t xml:space="preserve">
</t>
        </r>
      </text>
    </comment>
    <comment ref="B57" authorId="0" shapeId="0" xr:uid="{8A4954EE-4589-4C5C-91A6-DE7AC54183CE}">
      <text>
        <r>
          <rPr>
            <b/>
            <sz val="12"/>
            <color indexed="81"/>
            <rFont val="MS P ゴシック"/>
            <family val="3"/>
            <charset val="128"/>
          </rPr>
          <t>該当する項目を選択</t>
        </r>
        <r>
          <rPr>
            <sz val="9"/>
            <color indexed="81"/>
            <rFont val="MS P ゴシック"/>
            <family val="3"/>
            <charset val="128"/>
          </rPr>
          <t xml:space="preserve">
</t>
        </r>
      </text>
    </comment>
    <comment ref="F58" authorId="0" shapeId="0" xr:uid="{EA084208-4193-4895-90BB-A799B11E70E3}">
      <text>
        <r>
          <rPr>
            <b/>
            <sz val="12"/>
            <color indexed="81"/>
            <rFont val="MS P ゴシック"/>
            <family val="3"/>
            <charset val="128"/>
          </rPr>
          <t>該当する項目を選択</t>
        </r>
        <r>
          <rPr>
            <sz val="9"/>
            <color indexed="81"/>
            <rFont val="MS P ゴシック"/>
            <family val="3"/>
            <charset val="128"/>
          </rPr>
          <t xml:space="preserve">
</t>
        </r>
      </text>
    </comment>
    <comment ref="E61" authorId="0" shapeId="0" xr:uid="{E530921D-D4A4-40FF-8504-A829852FB320}">
      <text>
        <r>
          <rPr>
            <b/>
            <sz val="12"/>
            <color indexed="81"/>
            <rFont val="MS P ゴシック"/>
            <family val="3"/>
            <charset val="128"/>
          </rPr>
          <t>具体的な数値や名称を記入</t>
        </r>
        <r>
          <rPr>
            <sz val="9"/>
            <color indexed="81"/>
            <rFont val="MS P ゴシック"/>
            <family val="3"/>
            <charset val="128"/>
          </rPr>
          <t xml:space="preserve">
</t>
        </r>
      </text>
    </comment>
    <comment ref="G61" authorId="0" shapeId="0" xr:uid="{5CE88BA3-7905-4CC1-8EC2-22231703F135}">
      <text>
        <r>
          <rPr>
            <b/>
            <sz val="12"/>
            <color indexed="81"/>
            <rFont val="MS P ゴシック"/>
            <family val="3"/>
            <charset val="128"/>
          </rPr>
          <t>・事業費総額の30％を越える増減　→　助成金</t>
        </r>
        <r>
          <rPr>
            <b/>
            <sz val="12"/>
            <color indexed="10"/>
            <rFont val="MS P ゴシック"/>
            <family val="3"/>
            <charset val="128"/>
          </rPr>
          <t>交付決定内容変更</t>
        </r>
        <r>
          <rPr>
            <b/>
            <sz val="12"/>
            <color indexed="81"/>
            <rFont val="MS P ゴシック"/>
            <family val="3"/>
            <charset val="128"/>
          </rPr>
          <t>承認申請書を提出
・助成対象金額が助成金額を下回る場合　→　</t>
        </r>
        <r>
          <rPr>
            <b/>
            <sz val="12"/>
            <color indexed="10"/>
            <rFont val="MS P ゴシック"/>
            <family val="3"/>
            <charset val="128"/>
          </rPr>
          <t>助成金変更</t>
        </r>
        <r>
          <rPr>
            <b/>
            <sz val="12"/>
            <color indexed="81"/>
            <rFont val="MS P ゴシック"/>
            <family val="3"/>
            <charset val="128"/>
          </rPr>
          <t>交付承認申請書を提出
※該当する場合や疑問点がある場合は、報告書の提出前に事業担当者に相談して下さい。</t>
        </r>
        <r>
          <rPr>
            <b/>
            <sz val="9"/>
            <color indexed="81"/>
            <rFont val="MS P ゴシック"/>
            <family val="3"/>
            <charset val="128"/>
          </rPr>
          <t xml:space="preserve">
</t>
        </r>
        <r>
          <rPr>
            <sz val="9"/>
            <color indexed="81"/>
            <rFont val="MS P ゴシック"/>
            <family val="3"/>
            <charset val="128"/>
          </rPr>
          <t xml:space="preserve">
</t>
        </r>
      </text>
    </comment>
    <comment ref="A72" authorId="0" shapeId="0" xr:uid="{506CF7EF-CD2E-464A-B31C-FFC6B4A86E1B}">
      <text>
        <r>
          <rPr>
            <b/>
            <sz val="12"/>
            <color indexed="81"/>
            <rFont val="MS P ゴシック"/>
            <family val="3"/>
            <charset val="128"/>
          </rPr>
          <t>該当する項目を選択</t>
        </r>
      </text>
    </comment>
    <comment ref="E82" authorId="0" shapeId="0" xr:uid="{EC1AFD38-DB70-4C00-86A1-4E8AEC491972}">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83" authorId="0" shapeId="0" xr:uid="{CF36D05B-23CE-403F-B770-1B76CF40F042}">
      <text>
        <r>
          <rPr>
            <b/>
            <sz val="12"/>
            <color indexed="81"/>
            <rFont val="MS P ゴシック"/>
            <family val="3"/>
            <charset val="128"/>
          </rPr>
          <t xml:space="preserve">採択意見を踏まえて、当該事業が
「地域づくりにどのように貢献できたか」について、
対応や結果を具体的に記入
</t>
        </r>
        <r>
          <rPr>
            <sz val="9"/>
            <color indexed="81"/>
            <rFont val="MS P ゴシック"/>
            <family val="3"/>
            <charset val="128"/>
          </rPr>
          <t xml:space="preserve">
</t>
        </r>
      </text>
    </comment>
    <comment ref="A94" authorId="0" shapeId="0" xr:uid="{4AEA39AA-9B59-4BF7-89C7-DDEC8725934D}">
      <text>
        <r>
          <rPr>
            <b/>
            <sz val="12"/>
            <color indexed="81"/>
            <rFont val="MS P ゴシック"/>
            <family val="3"/>
            <charset val="128"/>
          </rPr>
          <t>連携・協働して効果的だったことや、
参加者・連携団体の反応や意見について具体的に記入</t>
        </r>
        <r>
          <rPr>
            <b/>
            <sz val="14"/>
            <color indexed="81"/>
            <rFont val="MS P ゴシック"/>
            <family val="3"/>
            <charset val="128"/>
          </rPr>
          <t xml:space="preserve">
</t>
        </r>
        <r>
          <rPr>
            <sz val="9"/>
            <color indexed="81"/>
            <rFont val="MS P ゴシック"/>
            <family val="3"/>
            <charset val="128"/>
          </rPr>
          <t xml:space="preserve">
</t>
        </r>
      </text>
    </comment>
    <comment ref="A106" authorId="0" shapeId="0" xr:uid="{0A7DDF65-1EF5-45FB-B600-8D105BAB5212}">
      <text>
        <r>
          <rPr>
            <b/>
            <sz val="12"/>
            <color indexed="81"/>
            <rFont val="MS P ゴシック"/>
            <family val="3"/>
            <charset val="128"/>
          </rPr>
          <t xml:space="preserve">簡潔な記述や表を活用して、継続活動の推移が分かる様に
工夫して記載して下さい。
</t>
        </r>
        <r>
          <rPr>
            <sz val="9"/>
            <color indexed="81"/>
            <rFont val="MS P ゴシック"/>
            <family val="3"/>
            <charset val="128"/>
          </rPr>
          <t xml:space="preserve">
</t>
        </r>
      </text>
    </comment>
    <comment ref="C120" authorId="0" shapeId="0" xr:uid="{612C4047-51FB-4EE8-B517-FAA11258CD4E}">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190" authorId="0" shapeId="0" xr:uid="{DB534AE8-EEBE-4AE1-B682-CF52F89A932D}">
      <text>
        <r>
          <rPr>
            <b/>
            <sz val="12"/>
            <color indexed="10"/>
            <rFont val="MS P ゴシック"/>
            <family val="3"/>
            <charset val="128"/>
          </rPr>
          <t xml:space="preserve">・イベント・研修などは、開催日、内容、参加人数、参加団体、場所等を入力
</t>
        </r>
        <r>
          <rPr>
            <b/>
            <sz val="12"/>
            <color indexed="81"/>
            <rFont val="MS P ゴシック"/>
            <family val="3"/>
            <charset val="128"/>
          </rPr>
          <t xml:space="preserve">
</t>
        </r>
      </text>
    </comment>
    <comment ref="A202" authorId="0" shapeId="0" xr:uid="{7DA6CF1C-2BE2-4734-9F9F-2E9492CC7BA3}">
      <text>
        <r>
          <rPr>
            <b/>
            <sz val="12"/>
            <color indexed="10"/>
            <rFont val="MS P ゴシック"/>
            <family val="3"/>
            <charset val="128"/>
          </rPr>
          <t>・交付申請時に記載いただいた事業内容から変更があった場合は、変更点と変更理由を記載してください。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B4" authorId="0" shapeId="0" xr:uid="{8ABEE501-154F-4711-A8F2-558F2E7CA416}">
      <text>
        <r>
          <rPr>
            <b/>
            <sz val="12"/>
            <color indexed="81"/>
            <rFont val="MS P ゴシック"/>
            <family val="3"/>
            <charset val="128"/>
          </rPr>
          <t>収支決算書の項目と一致
項目はB列４９行目以降で変更可能</t>
        </r>
      </text>
    </comment>
    <comment ref="C5" authorId="0" shapeId="0" xr:uid="{54FF5412-38A2-4815-B24D-C3B67221D9E9}">
      <text>
        <r>
          <rPr>
            <b/>
            <sz val="12"/>
            <color indexed="81"/>
            <rFont val="MS P ゴシック"/>
            <family val="3"/>
            <charset val="128"/>
          </rPr>
          <t>日付順</t>
        </r>
        <r>
          <rPr>
            <b/>
            <sz val="9"/>
            <color indexed="81"/>
            <rFont val="MS P ゴシック"/>
            <family val="3"/>
            <charset val="128"/>
          </rPr>
          <t xml:space="preserve">
</t>
        </r>
        <r>
          <rPr>
            <sz val="9"/>
            <color indexed="81"/>
            <rFont val="MS P ゴシック"/>
            <family val="3"/>
            <charset val="128"/>
          </rPr>
          <t xml:space="preserve">
</t>
        </r>
      </text>
    </comment>
    <comment ref="D46" authorId="0" shapeId="0" xr:uid="{3AE2A87B-3B92-4BB0-A6AF-23C82FEB2FAE}">
      <text>
        <r>
          <rPr>
            <b/>
            <sz val="12"/>
            <color indexed="81"/>
            <rFont val="MS P ゴシック"/>
            <family val="3"/>
            <charset val="128"/>
          </rPr>
          <t>項目の合計額と同額
助成金額ではない</t>
        </r>
        <r>
          <rPr>
            <b/>
            <sz val="9"/>
            <color indexed="81"/>
            <rFont val="MS P ゴシック"/>
            <family val="3"/>
            <charset val="128"/>
          </rPr>
          <t xml:space="preserve">
</t>
        </r>
        <r>
          <rPr>
            <sz val="9"/>
            <color indexed="81"/>
            <rFont val="MS P ゴシック"/>
            <family val="3"/>
            <charset val="128"/>
          </rPr>
          <t xml:space="preserve">
</t>
        </r>
      </text>
    </comment>
    <comment ref="C49" authorId="0" shapeId="0" xr:uid="{3BC67E40-6FA5-4F05-A9D1-4014E1E3FD63}">
      <text>
        <r>
          <rPr>
            <b/>
            <sz val="12"/>
            <color indexed="81"/>
            <rFont val="MS P ゴシック"/>
            <family val="3"/>
            <charset val="128"/>
          </rPr>
          <t>項目は収支予算書等に
合わせて変更</t>
        </r>
        <r>
          <rPr>
            <sz val="9"/>
            <color indexed="81"/>
            <rFont val="MS P ゴシック"/>
            <family val="3"/>
            <charset val="12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9C781610-8E6A-4792-9795-163F82EFA7C4}">
      <text>
        <r>
          <rPr>
            <b/>
            <sz val="11"/>
            <color indexed="81"/>
            <rFont val="MS P ゴシック"/>
            <family val="3"/>
            <charset val="128"/>
          </rPr>
          <t>情報公開対象</t>
        </r>
      </text>
    </comment>
    <comment ref="B10" authorId="0" shapeId="0" xr:uid="{EB0CDC28-F372-43DC-BABA-9503A70DEC58}">
      <text>
        <r>
          <rPr>
            <b/>
            <sz val="11"/>
            <color indexed="81"/>
            <rFont val="MS P ゴシック"/>
            <family val="3"/>
            <charset val="128"/>
          </rPr>
          <t>収支予算書の項目内容を転記</t>
        </r>
      </text>
    </comment>
    <comment ref="F10" authorId="0" shapeId="0" xr:uid="{669CEE43-A0A5-46AE-A89C-697432B957DF}">
      <text>
        <r>
          <rPr>
            <b/>
            <sz val="11"/>
            <color indexed="81"/>
            <rFont val="MS P ゴシック"/>
            <family val="3"/>
            <charset val="128"/>
          </rPr>
          <t>〔 〕に収支予算書の金額を入力</t>
        </r>
        <r>
          <rPr>
            <sz val="9"/>
            <color indexed="81"/>
            <rFont val="MS P ゴシック"/>
            <family val="3"/>
            <charset val="128"/>
          </rPr>
          <t xml:space="preserve">
</t>
        </r>
      </text>
    </comment>
    <comment ref="F11" authorId="0" shapeId="0" xr:uid="{BCAE112B-C0F6-485F-BAAD-42D22A963B0A}">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 ref="B60" authorId="0" shapeId="0" xr:uid="{D9DE59C8-DED7-4BC0-BE7C-F46CF79AFB02}">
      <text>
        <r>
          <rPr>
            <b/>
            <sz val="11"/>
            <color indexed="81"/>
            <rFont val="MS P ゴシック"/>
            <family val="3"/>
            <charset val="128"/>
          </rPr>
          <t>収支予算書の項目内容を転記</t>
        </r>
      </text>
    </comment>
    <comment ref="F60" authorId="0" shapeId="0" xr:uid="{8B8633F9-B2B3-4079-AD54-BAEA717ADD09}">
      <text>
        <r>
          <rPr>
            <b/>
            <sz val="11"/>
            <color indexed="81"/>
            <rFont val="MS P ゴシック"/>
            <family val="3"/>
            <charset val="128"/>
          </rPr>
          <t>〔 〕に収支予算書の金額を入力</t>
        </r>
        <r>
          <rPr>
            <sz val="9"/>
            <color indexed="81"/>
            <rFont val="MS P ゴシック"/>
            <family val="3"/>
            <charset val="128"/>
          </rPr>
          <t xml:space="preserve">
</t>
        </r>
      </text>
    </comment>
    <comment ref="F61" authorId="0" shapeId="0" xr:uid="{F38F589E-F4D0-4BA9-BB63-2C0033525966}">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 ref="B73" authorId="0" shapeId="0" xr:uid="{47E9D0CA-D2E6-434D-9C30-812CE5BCA15E}">
      <text>
        <r>
          <rPr>
            <b/>
            <sz val="11"/>
            <color indexed="81"/>
            <rFont val="MS P ゴシック"/>
            <family val="3"/>
            <charset val="128"/>
          </rPr>
          <t>収支予算書の項目内容を転記</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A513EF8B-D32A-4A32-ACA5-9A1642696EC6}">
      <text>
        <r>
          <rPr>
            <b/>
            <sz val="11"/>
            <color indexed="81"/>
            <rFont val="MS P ゴシック"/>
            <family val="3"/>
            <charset val="128"/>
          </rPr>
          <t>情報公開対象</t>
        </r>
      </text>
    </comment>
    <comment ref="B10" authorId="0" shapeId="0" xr:uid="{B69351F8-750D-4991-826F-D9BB33B71678}">
      <text>
        <r>
          <rPr>
            <b/>
            <sz val="11"/>
            <color indexed="81"/>
            <rFont val="MS P ゴシック"/>
            <family val="3"/>
            <charset val="128"/>
          </rPr>
          <t>収支予算書の項目内容を転記</t>
        </r>
      </text>
    </comment>
    <comment ref="F10" authorId="0" shapeId="0" xr:uid="{DD0AB81A-C9C0-42C1-AE43-A301D2EFE17B}">
      <text>
        <r>
          <rPr>
            <b/>
            <sz val="11"/>
            <color indexed="81"/>
            <rFont val="MS P ゴシック"/>
            <family val="3"/>
            <charset val="128"/>
          </rPr>
          <t>〔 〕に収支予算書の金額を入力</t>
        </r>
        <r>
          <rPr>
            <b/>
            <sz val="9"/>
            <color indexed="81"/>
            <rFont val="MS P ゴシック"/>
            <family val="3"/>
            <charset val="128"/>
          </rPr>
          <t xml:space="preserve">
</t>
        </r>
        <r>
          <rPr>
            <sz val="9"/>
            <color indexed="81"/>
            <rFont val="MS P ゴシック"/>
            <family val="3"/>
            <charset val="128"/>
          </rPr>
          <t xml:space="preserve">
</t>
        </r>
      </text>
    </comment>
    <comment ref="F11" authorId="0" shapeId="0" xr:uid="{90AD0781-5B99-4C9D-95EF-318427A72CF5}">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 ref="C20" authorId="0" shapeId="0" xr:uid="{39A396D1-2F91-4134-B185-8D1D19823C19}">
      <text>
        <r>
          <rPr>
            <b/>
            <sz val="11"/>
            <color indexed="81"/>
            <rFont val="MS P ゴシック"/>
            <family val="3"/>
            <charset val="128"/>
          </rPr>
          <t>収支予算書の項目内容を転記</t>
        </r>
        <r>
          <rPr>
            <sz val="9"/>
            <color indexed="81"/>
            <rFont val="MS P ゴシック"/>
            <family val="3"/>
            <charset val="128"/>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H5" authorId="0" shapeId="0" xr:uid="{CFF315D2-C326-4E01-92DD-1F93428A824E}">
      <text>
        <r>
          <rPr>
            <b/>
            <sz val="11"/>
            <color indexed="81"/>
            <rFont val="MS P ゴシック"/>
            <family val="3"/>
            <charset val="128"/>
          </rPr>
          <t>空白のまま提出してください</t>
        </r>
        <r>
          <rPr>
            <sz val="9"/>
            <color indexed="81"/>
            <rFont val="MS P ゴシック"/>
            <family val="3"/>
            <charset val="128"/>
          </rPr>
          <t xml:space="preserve">
</t>
        </r>
      </text>
    </comment>
    <comment ref="H13" authorId="0" shapeId="0" xr:uid="{347E2461-36C8-4B81-8D63-0DA5682516B9}">
      <text>
        <r>
          <rPr>
            <b/>
            <sz val="12"/>
            <color indexed="81"/>
            <rFont val="MS P ゴシック"/>
            <family val="3"/>
            <charset val="128"/>
          </rPr>
          <t>押印不要</t>
        </r>
        <r>
          <rPr>
            <sz val="9"/>
            <color indexed="81"/>
            <rFont val="MS P ゴシック"/>
            <family val="3"/>
            <charset val="128"/>
          </rPr>
          <t xml:space="preserve">
</t>
        </r>
      </text>
    </comment>
    <comment ref="J16" authorId="0" shapeId="0" xr:uid="{E26C33B3-987C-4846-A4A8-D3BC055CE933}">
      <text>
        <r>
          <rPr>
            <b/>
            <sz val="11"/>
            <color indexed="81"/>
            <rFont val="MS P ゴシック"/>
            <family val="3"/>
            <charset val="128"/>
          </rPr>
          <t>発行責任者は、経理担当者を入力して下さい</t>
        </r>
        <r>
          <rPr>
            <sz val="11"/>
            <color indexed="81"/>
            <rFont val="MS P ゴシック"/>
            <family val="3"/>
            <charset val="128"/>
          </rPr>
          <t xml:space="preserve">
</t>
        </r>
      </text>
    </comment>
    <comment ref="J20" authorId="0" shapeId="0" xr:uid="{B614B9EE-B11E-4D36-AEFD-98D35CEB78D5}">
      <text>
        <r>
          <rPr>
            <b/>
            <sz val="11"/>
            <color indexed="81"/>
            <rFont val="MS P ゴシック"/>
            <family val="3"/>
            <charset val="128"/>
          </rPr>
          <t>担当者は、事業担当者を入力して下さい
同じ場合は同上で構いません</t>
        </r>
      </text>
    </comment>
    <comment ref="E33" authorId="0" shapeId="0" xr:uid="{31243FC7-E086-4E94-9028-20B6844090A1}">
      <text>
        <r>
          <rPr>
            <b/>
            <sz val="11"/>
            <color indexed="81"/>
            <rFont val="MS P ゴシック"/>
            <family val="3"/>
            <charset val="128"/>
          </rPr>
          <t>概算請求をしていない：「０」を入力
概算請求をした：概算請求額を入力</t>
        </r>
      </text>
    </comment>
    <comment ref="H42" authorId="0" shapeId="0" xr:uid="{84E0D892-17C8-41A8-BF51-6606B9F75C57}">
      <text>
        <r>
          <rPr>
            <b/>
            <sz val="11"/>
            <color indexed="81"/>
            <rFont val="MS P ゴシック"/>
            <family val="3"/>
            <charset val="128"/>
          </rPr>
          <t>通帳の①表紙、②口座名義・番号の記載されている表紙裏面の2ページを添付して下さい。</t>
        </r>
      </text>
    </comment>
  </commentList>
</comments>
</file>

<file path=xl/sharedStrings.xml><?xml version="1.0" encoding="utf-8"?>
<sst xmlns="http://schemas.openxmlformats.org/spreadsheetml/2006/main" count="550" uniqueCount="386">
  <si>
    <t>区分</t>
    <rPh sb="0" eb="2">
      <t>クブン</t>
    </rPh>
    <phoneticPr fontId="2"/>
  </si>
  <si>
    <t>金額の内容・積算根拠</t>
    <rPh sb="0" eb="2">
      <t>キンガク</t>
    </rPh>
    <rPh sb="3" eb="5">
      <t>ナイヨウ</t>
    </rPh>
    <rPh sb="6" eb="8">
      <t>セキサン</t>
    </rPh>
    <rPh sb="8" eb="10">
      <t>コンキョ</t>
    </rPh>
    <phoneticPr fontId="2"/>
  </si>
  <si>
    <t>左のうち
助成対象金額</t>
    <rPh sb="0" eb="1">
      <t>ヒダリ</t>
    </rPh>
    <rPh sb="5" eb="7">
      <t>ジョセイ</t>
    </rPh>
    <rPh sb="7" eb="9">
      <t>タイショウ</t>
    </rPh>
    <rPh sb="9" eb="11">
      <t>キンガク</t>
    </rPh>
    <phoneticPr fontId="2"/>
  </si>
  <si>
    <t>合　　計</t>
    <rPh sb="0" eb="1">
      <t>ゴウ</t>
    </rPh>
    <rPh sb="3" eb="4">
      <t>ケイ</t>
    </rPh>
    <phoneticPr fontId="2"/>
  </si>
  <si>
    <t>小　　計</t>
    <rPh sb="0" eb="1">
      <t>ショウ</t>
    </rPh>
    <rPh sb="3" eb="4">
      <t>ケイ</t>
    </rPh>
    <phoneticPr fontId="2"/>
  </si>
  <si>
    <t>直　接　経　費</t>
    <rPh sb="0" eb="1">
      <t>スナオ</t>
    </rPh>
    <rPh sb="2" eb="3">
      <t>セツ</t>
    </rPh>
    <rPh sb="4" eb="5">
      <t>キョウ</t>
    </rPh>
    <rPh sb="6" eb="7">
      <t>ヒ</t>
    </rPh>
    <phoneticPr fontId="2"/>
  </si>
  <si>
    <t>間接経費（一般管理費）</t>
    <rPh sb="0" eb="1">
      <t>アイダ</t>
    </rPh>
    <rPh sb="1" eb="2">
      <t>セツ</t>
    </rPh>
    <rPh sb="2" eb="4">
      <t>ケイヒ</t>
    </rPh>
    <rPh sb="5" eb="7">
      <t>イッパン</t>
    </rPh>
    <rPh sb="7" eb="10">
      <t>カンリヒ</t>
    </rPh>
    <phoneticPr fontId="2"/>
  </si>
  <si>
    <t>項 目</t>
    <rPh sb="0" eb="1">
      <t>コウ</t>
    </rPh>
    <rPh sb="2" eb="3">
      <t>メ</t>
    </rPh>
    <phoneticPr fontId="2"/>
  </si>
  <si>
    <t>合　　　計</t>
    <rPh sb="0" eb="1">
      <t>ゴウ</t>
    </rPh>
    <rPh sb="4" eb="5">
      <t>ケイ</t>
    </rPh>
    <phoneticPr fontId="2"/>
  </si>
  <si>
    <t>（ 収 入 ）</t>
    <rPh sb="2" eb="3">
      <t>オサム</t>
    </rPh>
    <rPh sb="4" eb="5">
      <t>イ</t>
    </rPh>
    <phoneticPr fontId="2"/>
  </si>
  <si>
    <t>（ 支 出 ）</t>
    <rPh sb="2" eb="3">
      <t>シ</t>
    </rPh>
    <rPh sb="4" eb="5">
      <t>デ</t>
    </rPh>
    <phoneticPr fontId="2"/>
  </si>
  <si>
    <t>金額（円）</t>
    <rPh sb="0" eb="2">
      <t>キンガク</t>
    </rPh>
    <rPh sb="3" eb="4">
      <t>エン</t>
    </rPh>
    <phoneticPr fontId="2"/>
  </si>
  <si>
    <t xml:space="preserve"> ※助成金額は</t>
    <phoneticPr fontId="2"/>
  </si>
  <si>
    <t xml:space="preserve"> 千円未満切捨て</t>
    <phoneticPr fontId="2"/>
  </si>
  <si>
    <t>　</t>
    <phoneticPr fontId="2"/>
  </si>
  <si>
    <t>収　支　決　算　書</t>
    <rPh sb="0" eb="1">
      <t>オサム</t>
    </rPh>
    <rPh sb="2" eb="3">
      <t>シ</t>
    </rPh>
    <rPh sb="4" eb="5">
      <t>ケツ</t>
    </rPh>
    <rPh sb="6" eb="7">
      <t>ザン</t>
    </rPh>
    <rPh sb="8" eb="9">
      <t>ショ</t>
    </rPh>
    <phoneticPr fontId="2"/>
  </si>
  <si>
    <t>様式第10号（第12条関係）</t>
  </si>
  <si>
    <t>社会福祉法人</t>
  </si>
  <si>
    <t>　兵庫県社会福祉協議会会長　　様</t>
  </si>
  <si>
    <t>　団体名</t>
  </si>
  <si>
    <t>　代表者職名</t>
  </si>
  <si>
    <t>　代表者氏名</t>
  </si>
  <si>
    <t>　電子メール</t>
  </si>
  <si>
    <t>記</t>
  </si>
  <si>
    <t>２　添付書類</t>
  </si>
  <si>
    <t>助　成　事　業　実　績　報　告　書</t>
    <phoneticPr fontId="2"/>
  </si>
  <si>
    <t>　電話番号</t>
    <phoneticPr fontId="2"/>
  </si>
  <si>
    <t>郵便番号　　〒</t>
    <phoneticPr fontId="2"/>
  </si>
  <si>
    <t>住所　　　兵庫県</t>
    <phoneticPr fontId="2"/>
  </si>
  <si>
    <t>地域づくり活動事業　　団体名（</t>
    <rPh sb="0" eb="2">
      <t>チイキ</t>
    </rPh>
    <rPh sb="5" eb="7">
      <t>カツドウ</t>
    </rPh>
    <rPh sb="7" eb="9">
      <t>ジギョウ</t>
    </rPh>
    <rPh sb="11" eb="14">
      <t>ダンタイメイ</t>
    </rPh>
    <phoneticPr fontId="2"/>
  </si>
  <si>
    <t>）</t>
    <phoneticPr fontId="2"/>
  </si>
  <si>
    <t>住所</t>
    <phoneticPr fontId="2"/>
  </si>
  <si>
    <t>〒</t>
    <phoneticPr fontId="2"/>
  </si>
  <si>
    <t>メール</t>
    <phoneticPr fontId="2"/>
  </si>
  <si>
    <t>TEL</t>
    <phoneticPr fontId="2"/>
  </si>
  <si>
    <t>報告日</t>
    <rPh sb="0" eb="3">
      <t>ホウコクビ</t>
    </rPh>
    <phoneticPr fontId="2"/>
  </si>
  <si>
    <t>代表者</t>
    <rPh sb="0" eb="2">
      <t>ダイヒョウ</t>
    </rPh>
    <rPh sb="2" eb="3">
      <t>シャ</t>
    </rPh>
    <phoneticPr fontId="2"/>
  </si>
  <si>
    <t>職名</t>
    <rPh sb="1" eb="2">
      <t>ナ</t>
    </rPh>
    <phoneticPr fontId="2"/>
  </si>
  <si>
    <t>氏名</t>
    <rPh sb="0" eb="2">
      <t>シメイ</t>
    </rPh>
    <phoneticPr fontId="2"/>
  </si>
  <si>
    <t>地域づくり活動NPO事業助成事業　実績報告</t>
  </si>
  <si>
    <t>団体名</t>
  </si>
  <si>
    <t>代表者名</t>
  </si>
  <si>
    <t>事業名</t>
  </si>
  <si>
    <t>＜事業実施実績＞</t>
  </si>
  <si>
    <t>年月日</t>
  </si>
  <si>
    <t>場所</t>
  </si>
  <si>
    <t>参加者</t>
  </si>
  <si>
    <t>活動内容</t>
  </si>
  <si>
    <t>（勉強会や定例会、講演会、イベントなどを幅広に記入）</t>
  </si>
  <si>
    <t>※講演会、イベント等はタイトル・講師・会場等を併記</t>
  </si>
  <si>
    <t>＜効果と成果＞</t>
  </si>
  <si>
    <t>＜今後の展望＞</t>
  </si>
  <si>
    <t>＜収支決算書＞</t>
  </si>
  <si>
    <t>（収入）</t>
  </si>
  <si>
    <t>項　　　目</t>
  </si>
  <si>
    <t>（支出）</t>
  </si>
  <si>
    <t>区分</t>
  </si>
  <si>
    <t>左のうち</t>
  </si>
  <si>
    <t>助成対象金額（円）</t>
  </si>
  <si>
    <t>間接経費（一般管理費）</t>
  </si>
  <si>
    <t>(職名）</t>
    <phoneticPr fontId="2"/>
  </si>
  <si>
    <t>(氏名）</t>
    <rPh sb="1" eb="3">
      <t>シメイ</t>
    </rPh>
    <phoneticPr fontId="16" alignment="distributed"/>
  </si>
  <si>
    <t>「毎〇曜日」等で記入</t>
    <phoneticPr fontId="2"/>
  </si>
  <si>
    <t>定例は「月1回」</t>
    <phoneticPr fontId="2"/>
  </si>
  <si>
    <t>(ｽﾀｯﾌ)</t>
    <phoneticPr fontId="2"/>
  </si>
  <si>
    <t>一般</t>
    <phoneticPr fontId="2"/>
  </si>
  <si>
    <t>合　計</t>
    <phoneticPr fontId="2"/>
  </si>
  <si>
    <t>小　計</t>
    <phoneticPr fontId="2"/>
  </si>
  <si>
    <t>金　額（円)</t>
  </si>
  <si>
    <t>金　額（円)</t>
    <phoneticPr fontId="2"/>
  </si>
  <si>
    <t>地域づくり活動NPO事業助成金</t>
    <phoneticPr fontId="2"/>
  </si>
  <si>
    <t>(認定)コミュニティ・サポートセンター神戸</t>
  </si>
  <si>
    <t>YOU“地域連携”のための研修会　～多職種集まれ！～</t>
  </si>
  <si>
    <t>(一社)ウィンウィン</t>
  </si>
  <si>
    <t>かみかわ銀の馬車道まちづくり協議会</t>
  </si>
  <si>
    <t>かみかわ銀の馬車道まつり</t>
  </si>
  <si>
    <t>灘オヤジラボ</t>
  </si>
  <si>
    <t>灘オヤジラボ活動推進事業</t>
  </si>
  <si>
    <t>うずらの遺産を活用した周辺地域活性化事業</t>
  </si>
  <si>
    <t>生かそう丹波の食グループ</t>
  </si>
  <si>
    <t>茅材の地産地消へ地域の茅刈り技能者，支援者と供給地の拡大に取組む</t>
  </si>
  <si>
    <t>事業区分</t>
    <phoneticPr fontId="2"/>
  </si>
  <si>
    <t>―</t>
    <phoneticPr fontId="2"/>
  </si>
  <si>
    <t>地域づくり活動ＮＰＯ事業助成事業実績報告書</t>
  </si>
  <si>
    <t>代表者</t>
  </si>
  <si>
    <t>計　画</t>
  </si>
  <si>
    <t>実　績</t>
  </si>
  <si>
    <t>変　更　理　由</t>
  </si>
  <si>
    <t>効果・成果、今後の展望</t>
  </si>
  <si>
    <t>意見・感想など</t>
  </si>
  <si>
    <t>事業名</t>
    <phoneticPr fontId="2"/>
  </si>
  <si>
    <t>（別紙様式４号）</t>
  </si>
  <si>
    <t>（氏名）</t>
    <phoneticPr fontId="2"/>
  </si>
  <si>
    <t>（職名）</t>
    <phoneticPr fontId="2"/>
  </si>
  <si>
    <t>ふりがな</t>
    <phoneticPr fontId="2"/>
  </si>
  <si>
    <t>(ｽﾀｯﾌ)</t>
    <phoneticPr fontId="2"/>
  </si>
  <si>
    <t>一般</t>
    <rPh sb="0" eb="2">
      <t>イッパン</t>
    </rPh>
    <phoneticPr fontId="2"/>
  </si>
  <si>
    <t>「毎〇曜日」等で記入</t>
    <phoneticPr fontId="2"/>
  </si>
  <si>
    <t>定例は「月1回」</t>
    <phoneticPr fontId="2"/>
  </si>
  <si>
    <t xml:space="preserve"> 【事業の効果・成果】</t>
    <phoneticPr fontId="2"/>
  </si>
  <si>
    <t xml:space="preserve"> (1) 事業計画に対する達成度</t>
    <phoneticPr fontId="2"/>
  </si>
  <si>
    <t xml:space="preserve"> (2) 事業の目的に対する結果</t>
    <phoneticPr fontId="2"/>
  </si>
  <si>
    <t xml:space="preserve"> (6)事業成果物 </t>
    <phoneticPr fontId="2"/>
  </si>
  <si>
    <r>
      <t xml:space="preserve"> 【</t>
    </r>
    <r>
      <rPr>
        <sz val="12"/>
        <color rgb="FF000000"/>
        <rFont val="ＭＳ ゴシック"/>
        <family val="3"/>
        <charset val="128"/>
      </rPr>
      <t>今後の展望】</t>
    </r>
    <phoneticPr fontId="2"/>
  </si>
  <si>
    <t xml:space="preserve"> その他、事業を実施して感じたこと、ご意見などがありましたらご記入ください。</t>
    <phoneticPr fontId="2"/>
  </si>
  <si>
    <t xml:space="preserve"> 【活動の記録写真】</t>
    <phoneticPr fontId="2"/>
  </si>
  <si>
    <t xml:space="preserve"> ※ 活動の様子が分かる写真を添付してください。写真は事業の内容確認以外には無断利用いたしません。</t>
    <phoneticPr fontId="2"/>
  </si>
  <si>
    <r>
      <t>⑴</t>
    </r>
    <r>
      <rPr>
        <sz val="12"/>
        <color theme="1"/>
        <rFont val="Times New Roman"/>
        <family val="1"/>
      </rPr>
      <t xml:space="preserve">  </t>
    </r>
    <r>
      <rPr>
        <sz val="12"/>
        <color theme="1"/>
        <rFont val="ＭＳ ゴシック"/>
        <family val="3"/>
        <charset val="128"/>
      </rPr>
      <t>事業計画との整合性</t>
    </r>
  </si>
  <si>
    <t>※講演会、イベント等はタイトル・講師・会場等を併記</t>
    <phoneticPr fontId="2"/>
  </si>
  <si>
    <t>（勉強会や定例会、講演会、イベントなどを３行以内で記入）</t>
    <rPh sb="21" eb="22">
      <t>ギョウ</t>
    </rPh>
    <rPh sb="22" eb="24">
      <t>イナイ</t>
    </rPh>
    <phoneticPr fontId="2"/>
  </si>
  <si>
    <t>直　接　経　費</t>
    <rPh sb="0" eb="1">
      <t>チョク</t>
    </rPh>
    <rPh sb="2" eb="3">
      <t>セッ</t>
    </rPh>
    <rPh sb="4" eb="5">
      <t>ヘ</t>
    </rPh>
    <rPh sb="6" eb="7">
      <t>ヒ</t>
    </rPh>
    <phoneticPr fontId="2"/>
  </si>
  <si>
    <r>
      <t>⑴</t>
    </r>
    <r>
      <rPr>
        <sz val="12"/>
        <color theme="1"/>
        <rFont val="ＭＳ ゴシック"/>
        <family val="1"/>
        <charset val="128"/>
      </rPr>
      <t> </t>
    </r>
    <r>
      <rPr>
        <sz val="12"/>
        <color theme="1"/>
        <rFont val="Times New Roman"/>
        <family val="1"/>
      </rPr>
      <t xml:space="preserve"> </t>
    </r>
    <r>
      <rPr>
        <sz val="12"/>
        <color theme="1"/>
        <rFont val="ＭＳ ゴシック"/>
        <family val="3"/>
        <charset val="128"/>
      </rPr>
      <t>事業実施実績</t>
    </r>
    <phoneticPr fontId="2"/>
  </si>
  <si>
    <t xml:space="preserve"> 発見された課題や今後の課題や取り組みについて10行以内で記載してください。</t>
    <phoneticPr fontId="2"/>
  </si>
  <si>
    <r>
      <t xml:space="preserve"> （採択意見）</t>
    </r>
    <r>
      <rPr>
        <sz val="11"/>
        <color theme="1"/>
        <rFont val="ＭＳ ゴシック"/>
        <family val="3"/>
        <charset val="128"/>
      </rPr>
      <t>※交付決定時に通知した採択意見を転記してください</t>
    </r>
    <phoneticPr fontId="2"/>
  </si>
  <si>
    <r>
      <t xml:space="preserve"> （</t>
    </r>
    <r>
      <rPr>
        <sz val="12"/>
        <color rgb="FF000000"/>
        <rFont val="ＭＳ ゴシック"/>
        <family val="3"/>
        <charset val="128"/>
      </rPr>
      <t>効果と成果等）</t>
    </r>
    <r>
      <rPr>
        <sz val="11"/>
        <color rgb="FF000000"/>
        <rFont val="ＭＳ ゴシック"/>
        <family val="3"/>
        <charset val="128"/>
      </rPr>
      <t>※10行以内で記載してください。</t>
    </r>
    <phoneticPr fontId="2"/>
  </si>
  <si>
    <r>
      <t xml:space="preserve"> (4) 連携と協働の成果　</t>
    </r>
    <r>
      <rPr>
        <sz val="11"/>
        <color theme="1"/>
        <rFont val="ＭＳ ゴシック"/>
        <family val="3"/>
        <charset val="128"/>
      </rPr>
      <t>※連携・協働した団体との活動状況を10行以内で記載してください。</t>
    </r>
    <phoneticPr fontId="2"/>
  </si>
  <si>
    <t>様式第12号（第15条関係）</t>
  </si>
  <si>
    <t>銀行</t>
    <phoneticPr fontId="2"/>
  </si>
  <si>
    <t>信組</t>
    <phoneticPr fontId="2"/>
  </si>
  <si>
    <t>信金</t>
    <phoneticPr fontId="2"/>
  </si>
  <si>
    <t>農協</t>
    <rPh sb="0" eb="2">
      <t>ノウキョウ</t>
    </rPh>
    <phoneticPr fontId="2"/>
  </si>
  <si>
    <t>社会福祉法人兵庫県社会福祉協議会会長　様</t>
  </si>
  <si>
    <t>支店</t>
    <phoneticPr fontId="2"/>
  </si>
  <si>
    <t>出張所</t>
    <phoneticPr fontId="2"/>
  </si>
  <si>
    <t>請求者</t>
    <phoneticPr fontId="2"/>
  </si>
  <si>
    <t>住  所</t>
    <phoneticPr fontId="2"/>
  </si>
  <si>
    <t>団体名</t>
    <phoneticPr fontId="2"/>
  </si>
  <si>
    <t>代表者</t>
    <phoneticPr fontId="2"/>
  </si>
  <si>
    <t>職  名</t>
    <phoneticPr fontId="2"/>
  </si>
  <si>
    <t>普通</t>
    <phoneticPr fontId="2"/>
  </si>
  <si>
    <t>氏  名</t>
    <phoneticPr fontId="2"/>
  </si>
  <si>
    <t>当座</t>
    <phoneticPr fontId="2"/>
  </si>
  <si>
    <t>発行責任者</t>
    <phoneticPr fontId="2"/>
  </si>
  <si>
    <t>貯蓄</t>
    <phoneticPr fontId="2"/>
  </si>
  <si>
    <t>電  話</t>
    <phoneticPr fontId="2"/>
  </si>
  <si>
    <t>ﾒｰﾙｱﾄﾞﾚｽ</t>
  </si>
  <si>
    <t>担当者</t>
    <phoneticPr fontId="2"/>
  </si>
  <si>
    <t>助成金交付決定額</t>
    <phoneticPr fontId="2"/>
  </si>
  <si>
    <t>円</t>
    <rPh sb="0" eb="1">
      <t>エン</t>
    </rPh>
    <phoneticPr fontId="2"/>
  </si>
  <si>
    <t>既受領額</t>
    <phoneticPr fontId="2"/>
  </si>
  <si>
    <t>今回請求額</t>
    <phoneticPr fontId="2"/>
  </si>
  <si>
    <t>【振込先】</t>
  </si>
  <si>
    <t>金融機関名</t>
    <phoneticPr fontId="2"/>
  </si>
  <si>
    <t>支店名</t>
  </si>
  <si>
    <t>預金種目</t>
  </si>
  <si>
    <t>口座番号</t>
  </si>
  <si>
    <t>（ﾌﾘｶﾞﾅ）</t>
  </si>
  <si>
    <t>口座名義</t>
  </si>
  <si>
    <t>注１:</t>
    <phoneticPr fontId="2"/>
  </si>
  <si>
    <t xml:space="preserve"> 団体名又は団体の代表者の口座を入力してください。</t>
    <rPh sb="17" eb="18">
      <t>チカラ</t>
    </rPh>
    <phoneticPr fontId="2"/>
  </si>
  <si>
    <t>注２:</t>
    <phoneticPr fontId="2"/>
  </si>
  <si>
    <t xml:space="preserve"> 口座確認のため通帳の表紙とその裏面のコピーを添付してください。</t>
    <phoneticPr fontId="2"/>
  </si>
  <si>
    <t>助   成   金   請   求   書</t>
    <phoneticPr fontId="2"/>
  </si>
  <si>
    <t>別記</t>
    <rPh sb="0" eb="2">
      <t>ベッキ</t>
    </rPh>
    <phoneticPr fontId="2"/>
  </si>
  <si>
    <t xml:space="preserve">  ※　申請額を上段（　　　　）内に、実績を下段に記入してください。</t>
    <rPh sb="4" eb="7">
      <t>シンセイガク</t>
    </rPh>
    <rPh sb="8" eb="10">
      <t>ジョウダン</t>
    </rPh>
    <rPh sb="16" eb="17">
      <t>ナイ</t>
    </rPh>
    <rPh sb="19" eb="21">
      <t>ジッセキ</t>
    </rPh>
    <rPh sb="22" eb="24">
      <t>カダン</t>
    </rPh>
    <rPh sb="25" eb="27">
      <t>キニュウ</t>
    </rPh>
    <phoneticPr fontId="2"/>
  </si>
  <si>
    <t xml:space="preserve">  ※  支出欄の助成対象金額の合計額は、助成金額を超えないように記載してください。</t>
    <phoneticPr fontId="2"/>
  </si>
  <si>
    <t xml:space="preserve">  ※  金額欄と積算根拠、各区分の小計、収入・支出の合計等が合っているか、必ず確認してください。</t>
    <rPh sb="5" eb="7">
      <t>キンガク</t>
    </rPh>
    <rPh sb="7" eb="8">
      <t>ラン</t>
    </rPh>
    <rPh sb="9" eb="11">
      <t>セキサン</t>
    </rPh>
    <rPh sb="11" eb="13">
      <t>コンキョ</t>
    </rPh>
    <rPh sb="14" eb="17">
      <t>カククブン</t>
    </rPh>
    <rPh sb="18" eb="20">
      <t>ショウケイ</t>
    </rPh>
    <rPh sb="21" eb="23">
      <t>シュウニュウ</t>
    </rPh>
    <rPh sb="24" eb="26">
      <t>シシュツ</t>
    </rPh>
    <rPh sb="27" eb="30">
      <t>ゴウケイナド</t>
    </rPh>
    <rPh sb="31" eb="32">
      <t>ア</t>
    </rPh>
    <rPh sb="38" eb="39">
      <t>カナラ</t>
    </rPh>
    <rPh sb="40" eb="42">
      <t>カクニン</t>
    </rPh>
    <phoneticPr fontId="2"/>
  </si>
  <si>
    <t xml:space="preserve">  ※  必要に応じて、欄を追加・拡大して、理解しやすいように記載してください。</t>
    <rPh sb="5" eb="7">
      <t>ヒツヨウ</t>
    </rPh>
    <rPh sb="8" eb="9">
      <t>オウ</t>
    </rPh>
    <rPh sb="12" eb="13">
      <t>ラン</t>
    </rPh>
    <rPh sb="14" eb="16">
      <t>ツイカ</t>
    </rPh>
    <rPh sb="17" eb="19">
      <t>カクダイ</t>
    </rPh>
    <rPh sb="22" eb="24">
      <t>リカイ</t>
    </rPh>
    <rPh sb="31" eb="33">
      <t>キサイ</t>
    </rPh>
    <phoneticPr fontId="2"/>
  </si>
  <si>
    <t>第　　　　　　　　　号</t>
    <phoneticPr fontId="2"/>
  </si>
  <si>
    <t>【チェックポイント】</t>
    <phoneticPr fontId="2"/>
  </si>
  <si>
    <t>(収入)項目の場合 ⇒ 相談不要</t>
    <phoneticPr fontId="2"/>
  </si>
  <si>
    <t>(支出)項目の場合 ⇒ 事務局に相談を！⇒承認が必要です</t>
    <phoneticPr fontId="2"/>
  </si>
  <si>
    <r>
      <t>(収入)・(支出)の金額欄・助成対象金額欄の</t>
    </r>
    <r>
      <rPr>
        <u val="double"/>
        <sz val="11"/>
        <color theme="1"/>
        <rFont val="ＭＳ Ｐゴシック"/>
        <family val="3"/>
        <charset val="128"/>
        <scheme val="minor"/>
      </rPr>
      <t>上段は</t>
    </r>
    <r>
      <rPr>
        <sz val="11"/>
        <color theme="1"/>
        <rFont val="ＭＳ Ｐゴシック"/>
        <family val="2"/>
        <charset val="128"/>
        <scheme val="minor"/>
      </rPr>
      <t>〔 0 〕</t>
    </r>
    <phoneticPr fontId="2"/>
  </si>
  <si>
    <t>①　収支予算書に記載のない項目を新設する場合</t>
    <phoneticPr fontId="2"/>
  </si>
  <si>
    <t>②　備品費の助成対象金額は助成額の20％以内</t>
    <phoneticPr fontId="2"/>
  </si>
  <si>
    <t>③　間接経費の助成対象額は助成額の30％以内</t>
    <phoneticPr fontId="2"/>
  </si>
  <si>
    <t>④　行を追加・削除した場合、エクセルの計算式が反映されているか確認</t>
    <phoneticPr fontId="2"/>
  </si>
  <si>
    <t>大いに達成</t>
    <phoneticPr fontId="2"/>
  </si>
  <si>
    <t>概ね達成</t>
    <phoneticPr fontId="2"/>
  </si>
  <si>
    <t>やや不十分</t>
    <phoneticPr fontId="2"/>
  </si>
  <si>
    <t>達成できていない</t>
    <phoneticPr fontId="2"/>
  </si>
  <si>
    <t>大きく成果をあげた</t>
    <phoneticPr fontId="2"/>
  </si>
  <si>
    <t>成果をあげた</t>
    <phoneticPr fontId="2"/>
  </si>
  <si>
    <t>やや成果をあげた</t>
    <phoneticPr fontId="2"/>
  </si>
  <si>
    <t>成果を上げなかった</t>
    <rPh sb="0" eb="2">
      <t>セイカ</t>
    </rPh>
    <phoneticPr fontId="2"/>
  </si>
  <si>
    <t>３年目</t>
    <phoneticPr fontId="2"/>
  </si>
  <si>
    <t>２年目</t>
    <phoneticPr fontId="2"/>
  </si>
  <si>
    <t>１年目(記載不要)　</t>
  </si>
  <si>
    <t>１年目(記載不要)　</t>
    <phoneticPr fontId="2"/>
  </si>
  <si>
    <t>変更なし</t>
    <phoneticPr fontId="2"/>
  </si>
  <si>
    <t>変更あり⇒下の表に具体的に記載して下さい。</t>
    <phoneticPr fontId="2"/>
  </si>
  <si>
    <t>事業費総額から30％以上事業費が</t>
    <phoneticPr fontId="2"/>
  </si>
  <si>
    <t>増減しません。</t>
    <phoneticPr fontId="2"/>
  </si>
  <si>
    <t>増減するため、別途変更申請を提出します。</t>
    <phoneticPr fontId="2"/>
  </si>
  <si>
    <t xml:space="preserve"> (3) 選考委員会の採択意見を踏まえて、どのような成果等があったかについて記載してください。</t>
    <phoneticPr fontId="2"/>
  </si>
  <si>
    <t xml:space="preserve"> (5) 継続事業の場合､前年度、前々年度の実績を踏まえどのような進展があったか10行以内で記載してください。</t>
    <phoneticPr fontId="2"/>
  </si>
  <si>
    <t>１　収支決算書（別記）</t>
    <phoneticPr fontId="2"/>
  </si>
  <si>
    <t>　　    事業経費にかかる領収書等</t>
    <phoneticPr fontId="2"/>
  </si>
  <si>
    <t>　    　事業の成果物</t>
    <phoneticPr fontId="2"/>
  </si>
  <si>
    <t>　　    活動状況を示す書類・写真　他</t>
    <phoneticPr fontId="2"/>
  </si>
  <si>
    <t>報告します。</t>
    <phoneticPr fontId="2"/>
  </si>
  <si>
    <t xml:space="preserve"> ※ 作成した報告書、冊子、印刷物など：現物を1部提出（コピー・ゲラは不可）</t>
    <phoneticPr fontId="2"/>
  </si>
  <si>
    <t>事業収入</t>
    <rPh sb="0" eb="2">
      <t>ジギョウ</t>
    </rPh>
    <rPh sb="2" eb="4">
      <t>シュウニュウ</t>
    </rPh>
    <phoneticPr fontId="2"/>
  </si>
  <si>
    <t>自己資金</t>
    <phoneticPr fontId="2"/>
  </si>
  <si>
    <t>人件費</t>
    <phoneticPr fontId="2"/>
  </si>
  <si>
    <t>旅費交通費</t>
    <phoneticPr fontId="2"/>
  </si>
  <si>
    <t>謝金</t>
    <phoneticPr fontId="2"/>
  </si>
  <si>
    <t>備品費</t>
    <phoneticPr fontId="2"/>
  </si>
  <si>
    <t>消耗品費</t>
    <rPh sb="3" eb="4">
      <t>ヒ</t>
    </rPh>
    <phoneticPr fontId="2"/>
  </si>
  <si>
    <t>講師旅費</t>
    <phoneticPr fontId="2"/>
  </si>
  <si>
    <t>職員活動旅費</t>
    <phoneticPr fontId="2"/>
  </si>
  <si>
    <t>ﾎﾞﾗﾝﾃｨｱ活動費＠1500X12時間X2人</t>
    <phoneticPr fontId="2"/>
  </si>
  <si>
    <t>鍵付き引き出し</t>
    <phoneticPr fontId="2"/>
  </si>
  <si>
    <t>事務用品・消耗品費</t>
    <phoneticPr fontId="2"/>
  </si>
  <si>
    <t>広報費</t>
    <rPh sb="0" eb="2">
      <t>コウホウ</t>
    </rPh>
    <rPh sb="2" eb="3">
      <t>ヒ</t>
    </rPh>
    <phoneticPr fontId="2"/>
  </si>
  <si>
    <t>チラシ印刷費＠2,000×3回</t>
    <rPh sb="3" eb="5">
      <t>インサツ</t>
    </rPh>
    <rPh sb="5" eb="6">
      <t>ヒ</t>
    </rPh>
    <rPh sb="14" eb="15">
      <t>カイ</t>
    </rPh>
    <phoneticPr fontId="2"/>
  </si>
  <si>
    <t>講師＠6,500円X12時間X2人</t>
    <phoneticPr fontId="2"/>
  </si>
  <si>
    <t>広報担当職員＠1,450×１0時間</t>
    <phoneticPr fontId="2"/>
  </si>
  <si>
    <t>担当職員＠1,450×90時間</t>
    <phoneticPr fontId="2"/>
  </si>
  <si>
    <t>消耗品費</t>
    <rPh sb="0" eb="4">
      <t>ショウモウヒンヒ</t>
    </rPh>
    <phoneticPr fontId="2"/>
  </si>
  <si>
    <t>雑役務費</t>
    <rPh sb="0" eb="1">
      <t>ザツ</t>
    </rPh>
    <rPh sb="1" eb="3">
      <t>エキム</t>
    </rPh>
    <rPh sb="3" eb="4">
      <t>ヒ</t>
    </rPh>
    <phoneticPr fontId="2"/>
  </si>
  <si>
    <t>経理担当職員＠1,450×２０時間</t>
    <rPh sb="0" eb="2">
      <t>ケイリ</t>
    </rPh>
    <rPh sb="2" eb="4">
      <t>タントウ</t>
    </rPh>
    <rPh sb="4" eb="6">
      <t>ショクイン</t>
    </rPh>
    <phoneticPr fontId="2"/>
  </si>
  <si>
    <t>参加費　＠500*120</t>
  </si>
  <si>
    <t>(特非)○○○</t>
    <rPh sb="1" eb="2">
      <t>トク</t>
    </rPh>
    <rPh sb="2" eb="3">
      <t>ヒ</t>
    </rPh>
    <phoneticPr fontId="2"/>
  </si>
  <si>
    <t xml:space="preserve">        地域づくり活動ＮＰＯ事業助成事業実績報告書（別紙様式４号）</t>
    <phoneticPr fontId="2"/>
  </si>
  <si>
    <t>申請 収入計</t>
    <rPh sb="0" eb="2">
      <t>シンセイ</t>
    </rPh>
    <rPh sb="3" eb="5">
      <t>シュウニュウ</t>
    </rPh>
    <rPh sb="5" eb="6">
      <t>ケイ</t>
    </rPh>
    <phoneticPr fontId="2"/>
  </si>
  <si>
    <t>実績 収入計</t>
    <rPh sb="0" eb="2">
      <t>ジッセキ</t>
    </rPh>
    <rPh sb="3" eb="5">
      <t>シュウニュウ</t>
    </rPh>
    <rPh sb="5" eb="6">
      <t>ケイ</t>
    </rPh>
    <phoneticPr fontId="2"/>
  </si>
  <si>
    <t>申請 支出計</t>
    <rPh sb="0" eb="2">
      <t>シンセイ</t>
    </rPh>
    <rPh sb="3" eb="5">
      <t>シシュツ</t>
    </rPh>
    <rPh sb="5" eb="6">
      <t>ケイ</t>
    </rPh>
    <phoneticPr fontId="2"/>
  </si>
  <si>
    <t>実績 支出計</t>
    <rPh sb="0" eb="2">
      <t>ジッセキ</t>
    </rPh>
    <rPh sb="3" eb="5">
      <t>シシュツ</t>
    </rPh>
    <rPh sb="5" eb="6">
      <t>ケイ</t>
    </rPh>
    <phoneticPr fontId="2"/>
  </si>
  <si>
    <t>収支決算書</t>
    <rPh sb="0" eb="2">
      <t>シュウシ</t>
    </rPh>
    <rPh sb="2" eb="5">
      <t>ケッサンショ</t>
    </rPh>
    <phoneticPr fontId="2"/>
  </si>
  <si>
    <t>請求額</t>
    <rPh sb="0" eb="3">
      <t>セイキュウガク</t>
    </rPh>
    <phoneticPr fontId="2"/>
  </si>
  <si>
    <t>令和  年　　月　 日</t>
    <rPh sb="0" eb="2">
      <t>レイワ</t>
    </rPh>
    <rPh sb="4" eb="5">
      <t>ネン</t>
    </rPh>
    <rPh sb="7" eb="8">
      <t>ツキ</t>
    </rPh>
    <rPh sb="10" eb="11">
      <t>ヒ</t>
    </rPh>
    <phoneticPr fontId="2"/>
  </si>
  <si>
    <t>令和 　年　　　月　　　日</t>
    <rPh sb="0" eb="1">
      <t>レイワ</t>
    </rPh>
    <rPh sb="7" eb="8">
      <t>ツキ</t>
    </rPh>
    <rPh sb="11" eb="12">
      <t>ヒ</t>
    </rPh>
    <phoneticPr fontId="2"/>
  </si>
  <si>
    <t>(特非)YOU医療保健福祉研究所</t>
  </si>
  <si>
    <t>体力測定会</t>
  </si>
  <si>
    <t>(特非)ビレッジ</t>
  </si>
  <si>
    <t>障がいのある子どもと『よければいっしょに家族写真』</t>
  </si>
  <si>
    <t>地域のこころの相談室「あまりす」</t>
  </si>
  <si>
    <t>いつでもお元気で！近隣助け合い運動</t>
  </si>
  <si>
    <t>(特非)みらプロ</t>
  </si>
  <si>
    <t>(認定)ソーシャルデザインセンター淡路</t>
  </si>
  <si>
    <t>「遊び」を通じて地域の関わりあいを育む〝かわのまちまちあそび事業〟</t>
  </si>
  <si>
    <t>(特非)あしたあさって</t>
  </si>
  <si>
    <t>森のようちえん　まんまる</t>
  </si>
  <si>
    <t>労働者協同組合こども編集部</t>
  </si>
  <si>
    <t>ありの台マルシェ開催事業</t>
  </si>
  <si>
    <t>(特非)One by one</t>
  </si>
  <si>
    <t>LOVE防災</t>
  </si>
  <si>
    <t>(一社)さんぴぃす</t>
  </si>
  <si>
    <t>放置柿の有効活用-獣害対策ともったいない食資源利用のために—</t>
  </si>
  <si>
    <t>(特非)神戸茅葺きネットワーク</t>
  </si>
  <si>
    <t>(認定)しみん基金・こうべ</t>
  </si>
  <si>
    <t>(特非)生涯学習サポート兵庫</t>
  </si>
  <si>
    <t>(特非)ハッピーキッズひがし</t>
  </si>
  <si>
    <t>洲本市に子どもプラザをつくる
―地域で子育てを応援・サポートする場づくりー</t>
  </si>
  <si>
    <t>(特非)環境ユーイングてんま</t>
  </si>
  <si>
    <t>親子の絆を深める多様な「ワークショップ体験」及び「親子スポーツフェスタ」</t>
  </si>
  <si>
    <t>しんぐうnext</t>
  </si>
  <si>
    <t>【せい】教育のすすめ</t>
  </si>
  <si>
    <t>(特非)西脇てとて広場</t>
  </si>
  <si>
    <t>(特非)おーえんくらぶ</t>
  </si>
  <si>
    <t>子育てサロン防災共育プロジェクト</t>
  </si>
  <si>
    <t>連番</t>
    <rPh sb="0" eb="2">
      <t>レンバン</t>
    </rPh>
    <phoneticPr fontId="2"/>
  </si>
  <si>
    <t>分野</t>
    <rPh sb="0" eb="2">
      <t>ブンヤ</t>
    </rPh>
    <phoneticPr fontId="2"/>
  </si>
  <si>
    <t>番号</t>
    <rPh sb="0" eb="2">
      <t>バンゴウ</t>
    </rPh>
    <phoneticPr fontId="2"/>
  </si>
  <si>
    <t>団体名</t>
    <rPh sb="0" eb="2">
      <t>ダンタイ</t>
    </rPh>
    <rPh sb="2" eb="3">
      <t>ナ</t>
    </rPh>
    <phoneticPr fontId="2"/>
  </si>
  <si>
    <t>事業名</t>
    <rPh sb="0" eb="2">
      <t>ジギョウ</t>
    </rPh>
    <rPh sb="2" eb="3">
      <t>ナ</t>
    </rPh>
    <phoneticPr fontId="2"/>
  </si>
  <si>
    <t>交付決定額</t>
    <rPh sb="0" eb="2">
      <t>コウフ</t>
    </rPh>
    <rPh sb="2" eb="4">
      <t>ケッテイ</t>
    </rPh>
    <rPh sb="4" eb="5">
      <t>ガク</t>
    </rPh>
    <phoneticPr fontId="2"/>
  </si>
  <si>
    <t>基本</t>
    <rPh sb="0" eb="2">
      <t>キホン</t>
    </rPh>
    <phoneticPr fontId="1"/>
  </si>
  <si>
    <t>(特非)市民事務局かわにし</t>
  </si>
  <si>
    <t>(特非)場とつながりの研究センター</t>
  </si>
  <si>
    <t>(特非)兵庫ＳＰＯ支援センター</t>
  </si>
  <si>
    <t>働いている人、遠隔地の人等多様な人のためのＮＰＯ等支援窓口 －淡路島の中間支援－</t>
  </si>
  <si>
    <t>(特非)北播磨市民活動支援センター</t>
  </si>
  <si>
    <t>播磨NPO中間支援センター事業</t>
  </si>
  <si>
    <t>NPOと市民の“資金の縁結び“の仕組み『共感寄付プログラム』によるNPOの資金獲得支援</t>
  </si>
  <si>
    <t>創設</t>
    <rPh sb="0" eb="2">
      <t>ソウセツ</t>
    </rPh>
    <phoneticPr fontId="1"/>
  </si>
  <si>
    <t>(特非)島くらし淡路</t>
  </si>
  <si>
    <t>淡路市中間支援ネットワーク ふらっと の事務局機能構築事業</t>
  </si>
  <si>
    <t>助成対象額</t>
    <phoneticPr fontId="2"/>
  </si>
  <si>
    <t>領収書一覧表</t>
    <rPh sb="0" eb="3">
      <t>リョウシュウショ</t>
    </rPh>
    <rPh sb="3" eb="6">
      <t>イチランヒョウ</t>
    </rPh>
    <phoneticPr fontId="2"/>
  </si>
  <si>
    <t>領収書日付</t>
    <rPh sb="0" eb="3">
      <t>リョウシュウショ</t>
    </rPh>
    <rPh sb="3" eb="5">
      <t>ヒヅケ</t>
    </rPh>
    <phoneticPr fontId="2"/>
  </si>
  <si>
    <t>金額</t>
    <rPh sb="0" eb="2">
      <t>キンガク</t>
    </rPh>
    <phoneticPr fontId="2"/>
  </si>
  <si>
    <t>小　計</t>
    <rPh sb="0" eb="1">
      <t>ショウ</t>
    </rPh>
    <rPh sb="2" eb="3">
      <t>ケイ</t>
    </rPh>
    <phoneticPr fontId="2"/>
  </si>
  <si>
    <t>領収書
整理
番号</t>
    <rPh sb="0" eb="3">
      <t>リョウシュウショ</t>
    </rPh>
    <rPh sb="4" eb="6">
      <t>セイリ</t>
    </rPh>
    <rPh sb="7" eb="9">
      <t>バンゴウ</t>
    </rPh>
    <phoneticPr fontId="2"/>
  </si>
  <si>
    <t>（直接経費）</t>
  </si>
  <si>
    <t>（間接経費）</t>
    <rPh sb="1" eb="3">
      <t>カンセツ</t>
    </rPh>
    <phoneticPr fontId="2"/>
  </si>
  <si>
    <t>人件費</t>
    <rPh sb="0" eb="3">
      <t>ジンケンヒ</t>
    </rPh>
    <phoneticPr fontId="2"/>
  </si>
  <si>
    <t>謝金</t>
    <rPh sb="0" eb="2">
      <t>シャキン</t>
    </rPh>
    <phoneticPr fontId="2"/>
  </si>
  <si>
    <t>旅費交通費</t>
    <rPh sb="0" eb="2">
      <t>リョヒ</t>
    </rPh>
    <rPh sb="2" eb="5">
      <t>コウツウヒ</t>
    </rPh>
    <phoneticPr fontId="2"/>
  </si>
  <si>
    <t>印刷費</t>
    <rPh sb="0" eb="3">
      <t>インサツヒ</t>
    </rPh>
    <phoneticPr fontId="2"/>
  </si>
  <si>
    <t>資材費</t>
    <rPh sb="0" eb="3">
      <t>シザイヒ</t>
    </rPh>
    <phoneticPr fontId="2"/>
  </si>
  <si>
    <t>食材費</t>
    <rPh sb="0" eb="3">
      <t>ショクザイヒ</t>
    </rPh>
    <phoneticPr fontId="2"/>
  </si>
  <si>
    <t>広報費</t>
    <rPh sb="0" eb="3">
      <t>コウホウヒ</t>
    </rPh>
    <phoneticPr fontId="2"/>
  </si>
  <si>
    <t>通信費</t>
    <rPh sb="0" eb="3">
      <t>ツウシンヒ</t>
    </rPh>
    <phoneticPr fontId="2"/>
  </si>
  <si>
    <t>運搬費</t>
    <rPh sb="0" eb="3">
      <t>ウンパンヒ</t>
    </rPh>
    <phoneticPr fontId="2"/>
  </si>
  <si>
    <t>保険料</t>
    <rPh sb="0" eb="3">
      <t>ホケンリョウ</t>
    </rPh>
    <phoneticPr fontId="2"/>
  </si>
  <si>
    <t>手数料</t>
    <rPh sb="0" eb="3">
      <t>テスウリョウ</t>
    </rPh>
    <phoneticPr fontId="2"/>
  </si>
  <si>
    <t xml:space="preserve"> ※ アンケート結果、動画・ビデオ・HPなど:データの提出(ＣＤ－Ｒ、データーファイル便等）、</t>
    <phoneticPr fontId="2"/>
  </si>
  <si>
    <t xml:space="preserve">     YouTube等ＵＲＬ記載</t>
    <phoneticPr fontId="2"/>
  </si>
  <si>
    <t>〇月○日　○○講演会</t>
  </si>
  <si>
    <t>○月○日　○○研修会</t>
  </si>
  <si>
    <t>　 づくり活動NPO事業助成事業について、下記のとおり精算請求します。</t>
    <rPh sb="5" eb="7">
      <t>カツドウ</t>
    </rPh>
    <rPh sb="10" eb="12">
      <t>ジギョウ</t>
    </rPh>
    <rPh sb="12" eb="14">
      <t>ジョセイ</t>
    </rPh>
    <rPh sb="14" eb="16">
      <t>ジギョウ</t>
    </rPh>
    <rPh sb="27" eb="29">
      <t>セイサン</t>
    </rPh>
    <phoneticPr fontId="2"/>
  </si>
  <si>
    <t>活動ＮＰＯ事業助成事業を下記のとおり実施したので、助成金交付要綱第１２条の規定によりその実績を</t>
    <phoneticPr fontId="2"/>
  </si>
  <si>
    <t>(特非)但馬を結んで育つ会</t>
  </si>
  <si>
    <t>　令和８年６月１５日付兵社ボ発第５８号で交付決定のあった令和８年度ひょうごボランタリー基金地域づくり</t>
    <phoneticPr fontId="2"/>
  </si>
  <si>
    <t>(特非)ゲートキーパー支援センター</t>
    <rPh sb="11" eb="13">
      <t>シエン</t>
    </rPh>
    <phoneticPr fontId="75"/>
  </si>
  <si>
    <t>(特非)神戸アスリートタウンクラブ</t>
    <rPh sb="1" eb="2">
      <t>トク</t>
    </rPh>
    <rPh sb="2" eb="3">
      <t>ヒ</t>
    </rPh>
    <phoneticPr fontId="75"/>
  </si>
  <si>
    <t>(特非)ふりかけ</t>
    <rPh sb="1" eb="2">
      <t>トク</t>
    </rPh>
    <rPh sb="2" eb="3">
      <t>ヒ</t>
    </rPh>
    <phoneticPr fontId="75"/>
  </si>
  <si>
    <t>集いの場創設事業（日常の小さな幸せを実現）</t>
  </si>
  <si>
    <t>(特非)鶴甲サポートセンター</t>
    <rPh sb="1" eb="3">
      <t>トクヒ</t>
    </rPh>
    <phoneticPr fontId="75"/>
  </si>
  <si>
    <t>(特非)ハートフル障害者相談支援センター輪っふる</t>
    <rPh sb="1" eb="2">
      <t>トク</t>
    </rPh>
    <rPh sb="2" eb="3">
      <t>ヒ</t>
    </rPh>
    <phoneticPr fontId="75"/>
  </si>
  <si>
    <t>精神障害者支援における医療・保健・福祉、介護との連携に向けた研修会</t>
  </si>
  <si>
    <t>パーキンソン病当事者のための発声リハビリと歌声による社会参加支援事業</t>
  </si>
  <si>
    <t>家族(子と親)＆高齢者が幸せになるケア支援の「社会教育事業」</t>
  </si>
  <si>
    <t>(特非)Co-Creation このゆびとまれ</t>
  </si>
  <si>
    <t>ドローン等を活用した里山地形の可視化による
防災教育プログラムの実施</t>
  </si>
  <si>
    <t>(特非)つどう場こうべ</t>
  </si>
  <si>
    <t>外国人等日本語学習者のための、社会参加のための日本語教材の作成</t>
  </si>
  <si>
    <t>小林たばこ総合会館　多機能拠点化プロジェクト</t>
  </si>
  <si>
    <t>(一社)さんぴぃす</t>
    <rPh sb="1" eb="2">
      <t>イチ</t>
    </rPh>
    <rPh sb="2" eb="3">
      <t>シャ</t>
    </rPh>
    <phoneticPr fontId="75"/>
  </si>
  <si>
    <t>世代をつなぐコミュニケーションプロジェクト　～学校から地域と世代をつなぐ共通言語づくり～</t>
  </si>
  <si>
    <t>多様性とにぎわいのある地域づくり</t>
  </si>
  <si>
    <t>10代の地域参画を生み出す「こども編集部」地域取材・発信事業</t>
  </si>
  <si>
    <t>(特非)シミンズシーズ</t>
    <rPh sb="1" eb="3">
      <t>トクヒ</t>
    </rPh>
    <phoneticPr fontId="75"/>
  </si>
  <si>
    <t>(特非)ありの台</t>
    <rPh sb="1" eb="3">
      <t>トクヒ</t>
    </rPh>
    <rPh sb="7" eb="8">
      <t>ダイ</t>
    </rPh>
    <phoneticPr fontId="75"/>
  </si>
  <si>
    <t>オアシスいつせサポーター倶楽部</t>
  </si>
  <si>
    <t>地域の居場所を充実させよう！</t>
  </si>
  <si>
    <t>(特非)グリーンサウンドスタジアム</t>
  </si>
  <si>
    <t>第4回こうしえんまちなかフェス～Green Sound Stadium</t>
  </si>
  <si>
    <t>ふたばおもちゃ病院</t>
  </si>
  <si>
    <t>おもちゃ病院(おもちゃ修理を原則無償で行うボランティア団体)</t>
  </si>
  <si>
    <t>(特非)きょうどうのわ</t>
    <rPh sb="1" eb="3">
      <t>トクヒ</t>
    </rPh>
    <phoneticPr fontId="75"/>
  </si>
  <si>
    <t>活動創出ラボ「RICのわ」から始まる暮らし目線の地域デザイン</t>
  </si>
  <si>
    <t>(特非)保健福祉文化南光基金</t>
  </si>
  <si>
    <t>小学校跡のアートセンターを基盤とする地域の保健福祉文化活動の活性化</t>
  </si>
  <si>
    <t>日常の居場所と交流を育む中山間地域づくり事業</t>
  </si>
  <si>
    <t>但馬旅人生活拠点。</t>
  </si>
  <si>
    <t>但馬に演劇を届ける2026たじたび⭐︎但馬ツアー</t>
  </si>
  <si>
    <t>(一社)Fir-St-Art</t>
    <rPh sb="1" eb="2">
      <t>イチ</t>
    </rPh>
    <rPh sb="2" eb="3">
      <t>シャ</t>
    </rPh>
    <phoneticPr fontId="75"/>
  </si>
  <si>
    <t>音楽でつながる居場所づくりプロジェクト
～Fir-St-Art音楽サークル（軽音楽・吹奏楽・音響）～</t>
  </si>
  <si>
    <t>経済的困難家庭の子どもの学習サポートと学校に行きづらい子どもの学びのメソッド開発</t>
  </si>
  <si>
    <t>つながりの輪をひろげるナイトフェスプロジェクト</t>
  </si>
  <si>
    <t>(特非)コムサロン21</t>
  </si>
  <si>
    <t>（一社）Future for Kids</t>
    <rPh sb="1" eb="2">
      <t>イチ</t>
    </rPh>
    <rPh sb="2" eb="3">
      <t>シャ</t>
    </rPh>
    <phoneticPr fontId="75"/>
  </si>
  <si>
    <t>STEAM　LABO</t>
  </si>
  <si>
    <t>(特非)Dive in！</t>
  </si>
  <si>
    <t>ユース世代へのアウトリーチ事業</t>
  </si>
  <si>
    <t>(特非)Metus</t>
    <rPh sb="1" eb="2">
      <t>トク</t>
    </rPh>
    <rPh sb="2" eb="3">
      <t>ヒ</t>
    </rPh>
    <phoneticPr fontId="75"/>
  </si>
  <si>
    <t>中学生のための夏休み居場所づくり実証事業（地域連携型サードプレイス創出）</t>
  </si>
  <si>
    <t>(一社)食べる健康プラットフォーム</t>
    <rPh sb="1" eb="2">
      <t>イチ</t>
    </rPh>
    <rPh sb="2" eb="3">
      <t>シャ</t>
    </rPh>
    <phoneticPr fontId="75"/>
  </si>
  <si>
    <t>食べる健康プラットフォーム『つながる便』</t>
  </si>
  <si>
    <t>ひだまりのわ</t>
  </si>
  <si>
    <t>こども食堂運営</t>
  </si>
  <si>
    <t>障がい児のための体験活動　カラフルキャンプ</t>
  </si>
  <si>
    <t>食育推進事業　～食で育む心と体。楽しく　Let’s　cooking!～</t>
  </si>
  <si>
    <t>(特非)在宅ワーカーキャリア共創協会</t>
    <rPh sb="1" eb="2">
      <t>トク</t>
    </rPh>
    <rPh sb="2" eb="3">
      <t>ヒ</t>
    </rPh>
    <phoneticPr fontId="75"/>
  </si>
  <si>
    <t>在宅でしか働けない女性が社会とつながるキャリア開発・マッチング事業</t>
  </si>
  <si>
    <t>(特非)地域づくりパートナーズ</t>
    <rPh sb="1" eb="3">
      <t>トクヒ</t>
    </rPh>
    <phoneticPr fontId="75"/>
  </si>
  <si>
    <t>　ネットワークで課題を解決する「中間支援」のスキーム(基盤)づくり</t>
  </si>
  <si>
    <t>(特非)コミュニティ事業支援ネット</t>
    <rPh sb="1" eb="3">
      <t>トクヒ</t>
    </rPh>
    <phoneticPr fontId="75"/>
  </si>
  <si>
    <t>阪神南・阪神北地域・みやっこセミナー開催事業</t>
  </si>
  <si>
    <t>現役企業人の地域活動参加促進のための調査研究および研修事業</t>
  </si>
  <si>
    <t>(認定)てんびん</t>
    <rPh sb="1" eb="3">
      <t>ニンテイ</t>
    </rPh>
    <phoneticPr fontId="2"/>
  </si>
  <si>
    <t>(特非)コミュニティアートセンタープラッツ</t>
    <rPh sb="1" eb="2">
      <t>トク</t>
    </rPh>
    <rPh sb="2" eb="3">
      <t>ヒ</t>
    </rPh>
    <phoneticPr fontId="2"/>
  </si>
  <si>
    <t>地域コーディネーターの発掘と活動者との交流</t>
  </si>
  <si>
    <t>小さな地域のつながりづくり支援事業</t>
  </si>
  <si>
    <t>SODA地域応援事業2026</t>
  </si>
  <si>
    <t>(認定)コムサロン２１</t>
  </si>
  <si>
    <t>助成・顕彰事業の両立実施と広報活動</t>
  </si>
  <si>
    <t>(特非)あしやNPOセンター</t>
  </si>
  <si>
    <t>市民活動者の発掘・育成・自立支援事業　～相談カフェ＆Just do it～</t>
  </si>
  <si>
    <t>AIを活用した新たな中間支援事業のモデル化</t>
  </si>
  <si>
    <t>(一社)みくもや</t>
  </si>
  <si>
    <t>私設図書館ユニット422の運営を通じた若者支援及び中間支援事業</t>
  </si>
  <si>
    <t>地域NPOの基盤強化と実践を通じた人材育成・連携促進事業</t>
  </si>
  <si>
    <t>公益財団法人ひょうごコミュニティ財団</t>
  </si>
  <si>
    <t>「NPO大学・マナビ塾」2026</t>
  </si>
  <si>
    <t>「課題」で地域がつながる、「これからの円卓会議」研究・推進事業</t>
  </si>
  <si>
    <t>(特非)丹波ひとまち支援機構</t>
  </si>
  <si>
    <t>地域のリ・デザインミーティング
～対話で紡ぐ「まちの未来」と担い手育成～</t>
  </si>
  <si>
    <t>令和８年６月１５日付け兵社ボ発第５８号で交付決定のあった令和８年度ひょうごボランタリー基金地域</t>
    <rPh sb="43" eb="45">
      <t>キキン</t>
    </rPh>
    <rPh sb="45" eb="47">
      <t>チイキ</t>
    </rPh>
    <phoneticPr fontId="2"/>
  </si>
  <si>
    <t>16．経済活動の活性化を図る活動</t>
  </si>
  <si>
    <t>地域づくり・分野１７</t>
    <rPh sb="6" eb="8">
      <t>ブンヤ</t>
    </rPh>
    <phoneticPr fontId="2"/>
  </si>
  <si>
    <t>17．職業能力の開発又は雇用機会の拡充を支援する活動　　</t>
  </si>
  <si>
    <t>地域づくり・分野１８</t>
    <rPh sb="6" eb="8">
      <t>ブンヤ</t>
    </rPh>
    <phoneticPr fontId="2"/>
  </si>
  <si>
    <t>18．消費者の保護を図る活動</t>
  </si>
  <si>
    <t>地域づくり・分野１９</t>
    <rPh sb="6" eb="8">
      <t>ブンヤ</t>
    </rPh>
    <phoneticPr fontId="2"/>
  </si>
  <si>
    <t>19．1～18までの各号の活動を行う団体の運営又は活動に関する連絡、助言又は援助の活動</t>
    <phoneticPr fontId="2"/>
  </si>
  <si>
    <t>特例（新事業申請＋R７年度からの継続実施（４年目））で採択された団体は下記を記載願います。</t>
    <rPh sb="0" eb="2">
      <t>トクレイ</t>
    </rPh>
    <rPh sb="3" eb="6">
      <t>シンジギョウ</t>
    </rPh>
    <rPh sb="6" eb="8">
      <t>シンセイ</t>
    </rPh>
    <rPh sb="11" eb="13">
      <t>ネンド</t>
    </rPh>
    <rPh sb="16" eb="20">
      <t>ケイゾクジッシ</t>
    </rPh>
    <rPh sb="22" eb="24">
      <t>ネンメ</t>
    </rPh>
    <rPh sb="27" eb="29">
      <t>サイタク</t>
    </rPh>
    <rPh sb="32" eb="34">
      <t>ダンタイ</t>
    </rPh>
    <rPh sb="35" eb="37">
      <t>カキ</t>
    </rPh>
    <rPh sb="38" eb="40">
      <t>キサイ</t>
    </rPh>
    <rPh sb="40" eb="41">
      <t>ネガ</t>
    </rPh>
    <phoneticPr fontId="2"/>
  </si>
  <si>
    <t>(1)実施実績【10行以内】</t>
    <rPh sb="3" eb="5">
      <t>ジッシ</t>
    </rPh>
    <rPh sb="5" eb="7">
      <t>ジッセキ</t>
    </rPh>
    <rPh sb="10" eb="13">
      <t>ギョウイナイ</t>
    </rPh>
    <phoneticPr fontId="2"/>
  </si>
  <si>
    <t>　R７年度採択事業のR８継続事業　実施状況</t>
    <rPh sb="3" eb="5">
      <t>ネンド</t>
    </rPh>
    <rPh sb="5" eb="7">
      <t>サイタク</t>
    </rPh>
    <rPh sb="7" eb="9">
      <t>ジギョウ</t>
    </rPh>
    <rPh sb="12" eb="14">
      <t>ケイゾク</t>
    </rPh>
    <rPh sb="14" eb="16">
      <t>ジギョウ</t>
    </rPh>
    <rPh sb="17" eb="19">
      <t>ジッシ</t>
    </rPh>
    <rPh sb="19" eb="21">
      <t>ジョウキョウ</t>
    </rPh>
    <phoneticPr fontId="2"/>
  </si>
  <si>
    <t>(２)計画からの変更点および理由（変更なしの場合は、変更なしと記載）</t>
    <rPh sb="3" eb="5">
      <t>ケイカク</t>
    </rPh>
    <rPh sb="8" eb="11">
      <t>ヘンコウテン</t>
    </rPh>
    <rPh sb="14" eb="16">
      <t>リユウ</t>
    </rPh>
    <rPh sb="17" eb="19">
      <t>ヘンコウ</t>
    </rPh>
    <rPh sb="22" eb="24">
      <t>バアイ</t>
    </rPh>
    <rPh sb="26" eb="28">
      <t>ヘンコウ</t>
    </rPh>
    <rPh sb="31" eb="33">
      <t>キサイ</t>
    </rPh>
    <phoneticPr fontId="2"/>
  </si>
  <si>
    <t>【参考】</t>
    <rPh sb="1" eb="3">
      <t>サンコウ</t>
    </rPh>
    <phoneticPr fontId="2"/>
  </si>
  <si>
    <t>R7地域づくり活動助成事業のR8継続事業　　団体名（</t>
    <rPh sb="2" eb="4">
      <t>チイキ</t>
    </rPh>
    <rPh sb="7" eb="9">
      <t>カツドウ</t>
    </rPh>
    <rPh sb="9" eb="11">
      <t>ジョセイ</t>
    </rPh>
    <rPh sb="11" eb="13">
      <t>ジギョウ</t>
    </rPh>
    <rPh sb="16" eb="18">
      <t>ケイゾク</t>
    </rPh>
    <rPh sb="18" eb="20">
      <t>ジギョウ</t>
    </rPh>
    <rPh sb="22" eb="25">
      <t>ダンタイメイ</t>
    </rPh>
    <phoneticPr fontId="2"/>
  </si>
  <si>
    <t>４年目継続事業　収支決算書（助成対象外）</t>
    <rPh sb="1" eb="3">
      <t>ネンメ</t>
    </rPh>
    <rPh sb="3" eb="7">
      <t>ケイゾクジギョウ</t>
    </rPh>
    <rPh sb="8" eb="13">
      <t>シュウシケッサンショ</t>
    </rPh>
    <rPh sb="14" eb="19">
      <t>ジョセイタイショウガイ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</si>
</sst>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_);[Red]\(#,##0\)"/>
    <numFmt numFmtId="177" formatCode="m&quot;月&quot;d&quot;日&quot;;@"/>
    <numFmt numFmtId="178" formatCode="&quot;( &quot;General"/>
    <numFmt numFmtId="179" formatCode="General&quot; )&quot;"/>
    <numFmt numFmtId="180" formatCode="[DBNum3][$-411]0"/>
    <numFmt numFmtId="181" formatCode="[DBNum3][$-411]#,##0"/>
    <numFmt numFmtId="182" formatCode="&quot;(　&quot;General&quot;　)&quot;"/>
    <numFmt numFmtId="183" formatCode="[$]ggge&quot;年&quot;m&quot;月&quot;d&quot;日&quot;;@" x16r2:formatCode16="[$-ja-JP-x-gannen]ggge&quot;年&quot;m&quot;月&quot;d&quot;日&quot;;@"/>
    <numFmt numFmtId="184" formatCode="#,##0_ ;[Red]\-#,##0\ "/>
    <numFmt numFmtId="185" formatCode="yyyy/m/d;@"/>
    <numFmt numFmtId="186" formatCode="&quot;¥&quot;#,##0_);[Red]\(&quot;¥&quot;#,##0\)"/>
  </numFmts>
  <fonts count="77">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1"/>
      <color rgb="FFFF0000"/>
      <name val="ＭＳ Ｐゴシック"/>
      <family val="3"/>
      <charset val="128"/>
      <scheme val="minor"/>
    </font>
    <font>
      <sz val="11"/>
      <color rgb="FFFF0000"/>
      <name val="ＭＳ ゴシック"/>
      <family val="3"/>
      <charset val="128"/>
    </font>
    <font>
      <sz val="10"/>
      <name val="ＭＳ Ｐゴシック"/>
      <family val="2"/>
      <charset val="128"/>
      <scheme val="minor"/>
    </font>
    <font>
      <sz val="18"/>
      <name val="ＭＳ Ｐゴシック"/>
      <family val="2"/>
      <charset val="128"/>
      <scheme val="minor"/>
    </font>
    <font>
      <sz val="18"/>
      <name val="ＭＳ Ｐゴシック"/>
      <family val="3"/>
      <charset val="128"/>
      <scheme val="minor"/>
    </font>
    <font>
      <sz val="11"/>
      <color rgb="FFFF0000"/>
      <name val="ＭＳ Ｐゴシック"/>
      <family val="2"/>
      <charset val="128"/>
      <scheme val="minor"/>
    </font>
    <font>
      <b/>
      <sz val="14"/>
      <color theme="1"/>
      <name val="ＭＳ Ｐゴシック"/>
      <family val="3"/>
      <charset val="128"/>
      <scheme val="minor"/>
    </font>
    <font>
      <sz val="10.5"/>
      <color rgb="FF000000"/>
      <name val="Times New Roman"/>
      <family val="1"/>
    </font>
    <font>
      <sz val="12"/>
      <color rgb="FF000000"/>
      <name val="ＭＳ ゴシック"/>
      <family val="3"/>
      <charset val="128"/>
    </font>
    <font>
      <sz val="12"/>
      <name val="ＭＳ ゴシック"/>
      <family val="3"/>
      <charset val="128"/>
    </font>
    <font>
      <sz val="5"/>
      <color rgb="FF000000"/>
      <name val="ＭＳ ゴシック"/>
      <family val="3"/>
      <charset val="128"/>
    </font>
    <font>
      <sz val="9"/>
      <name val="ＭＳ ゴシック"/>
      <family val="3"/>
      <charset val="128"/>
    </font>
    <font>
      <sz val="10.5"/>
      <name val="ＭＳ ゴシック"/>
      <family val="3"/>
      <charset val="128"/>
    </font>
    <font>
      <sz val="12"/>
      <color rgb="FFFF0000"/>
      <name val="ＭＳ ゴシック"/>
      <family val="3"/>
      <charset val="128"/>
    </font>
    <font>
      <sz val="12"/>
      <name val="游ゴシック Light"/>
      <family val="3"/>
      <charset val="128"/>
    </font>
    <font>
      <sz val="12"/>
      <color rgb="FF000000"/>
      <name val="游ゴシック Light"/>
      <family val="3"/>
      <charset val="128"/>
    </font>
    <font>
      <b/>
      <sz val="16"/>
      <color rgb="FF000000"/>
      <name val="ＭＳ ゴシック"/>
      <family val="3"/>
      <charset val="128"/>
    </font>
    <font>
      <sz val="16"/>
      <color theme="1"/>
      <name val="ＭＳ Ｐゴシック"/>
      <family val="2"/>
      <charset val="128"/>
      <scheme val="minor"/>
    </font>
    <font>
      <sz val="11"/>
      <name val="ＭＳ Ｐゴシック"/>
      <family val="2"/>
      <charset val="128"/>
      <scheme val="minor"/>
    </font>
    <font>
      <sz val="10.5"/>
      <color rgb="FFFF0000"/>
      <name val="ＭＳ ゴシック"/>
      <family val="3"/>
      <charset val="128"/>
    </font>
    <font>
      <sz val="12"/>
      <color rgb="FFFF0000"/>
      <name val="ＭＳ Ｐゴシック"/>
      <family val="2"/>
      <charset val="128"/>
      <scheme val="minor"/>
    </font>
    <font>
      <sz val="14"/>
      <color rgb="FFFF0000"/>
      <name val="ＭＳ Ｐゴシック"/>
      <family val="2"/>
      <charset val="128"/>
      <scheme val="minor"/>
    </font>
    <font>
      <sz val="14"/>
      <color rgb="FF000000"/>
      <name val="ＭＳ ゴシック"/>
      <family val="3"/>
      <charset val="128"/>
    </font>
    <font>
      <sz val="14"/>
      <color rgb="FFFF0000"/>
      <name val="ＭＳ ゴシック"/>
      <family val="3"/>
      <charset val="128"/>
    </font>
    <font>
      <sz val="14"/>
      <color theme="1"/>
      <name val="ＭＳ ゴシック"/>
      <family val="3"/>
      <charset val="128"/>
    </font>
    <font>
      <sz val="12"/>
      <color theme="1"/>
      <name val="ＭＳ ゴシック"/>
      <family val="3"/>
      <charset val="128"/>
    </font>
    <font>
      <sz val="8"/>
      <color theme="1"/>
      <name val="ＭＳ ゴシック"/>
      <family val="3"/>
      <charset val="128"/>
    </font>
    <font>
      <sz val="10.5"/>
      <color theme="1"/>
      <name val="ＭＳ ゴシック"/>
      <family val="3"/>
      <charset val="128"/>
    </font>
    <font>
      <sz val="6"/>
      <color theme="1"/>
      <name val="ＭＳ ゴシック"/>
      <family val="3"/>
      <charset val="128"/>
    </font>
    <font>
      <b/>
      <sz val="12"/>
      <color theme="1"/>
      <name val="ＭＳ ゴシック"/>
      <family val="3"/>
      <charset val="128"/>
    </font>
    <font>
      <sz val="9"/>
      <color theme="1"/>
      <name val="ＭＳ ゴシック"/>
      <family val="3"/>
      <charset val="128"/>
    </font>
    <font>
      <sz val="10.5"/>
      <color rgb="FF000000"/>
      <name val="ＭＳ ゴシック"/>
      <family val="3"/>
      <charset val="128"/>
    </font>
    <font>
      <sz val="9"/>
      <color rgb="FF000000"/>
      <name val="ＭＳ ゴシック"/>
      <family val="3"/>
      <charset val="128"/>
    </font>
    <font>
      <sz val="10"/>
      <color theme="1"/>
      <name val="ＭＳ ゴシック"/>
      <family val="3"/>
      <charset val="128"/>
    </font>
    <font>
      <sz val="11"/>
      <color theme="1"/>
      <name val="ＭＳ ゴシック"/>
      <family val="3"/>
      <charset val="128"/>
    </font>
    <font>
      <sz val="9"/>
      <color theme="1"/>
      <name val="ＭＳ Ｐゴシック"/>
      <family val="2"/>
      <charset val="128"/>
      <scheme val="minor"/>
    </font>
    <font>
      <sz val="12"/>
      <color theme="1"/>
      <name val="Times New Roman"/>
      <family val="1"/>
    </font>
    <font>
      <sz val="10.5"/>
      <color theme="1"/>
      <name val="ＭＳ Ｐゴシック"/>
      <family val="2"/>
      <charset val="128"/>
      <scheme val="minor"/>
    </font>
    <font>
      <b/>
      <sz val="14"/>
      <color rgb="FFFF0000"/>
      <name val="ＭＳ Ｐゴシック"/>
      <family val="3"/>
      <charset val="128"/>
      <scheme val="minor"/>
    </font>
    <font>
      <sz val="10.5"/>
      <name val="ＭＳ Ｐゴシック"/>
      <family val="2"/>
      <charset val="128"/>
      <scheme val="minor"/>
    </font>
    <font>
      <b/>
      <sz val="14"/>
      <color rgb="FF000000"/>
      <name val="ＭＳ ゴシック"/>
      <family val="3"/>
      <charset val="128"/>
    </font>
    <font>
      <b/>
      <sz val="12"/>
      <name val="游ゴシック Light"/>
      <family val="3"/>
      <charset val="128"/>
    </font>
    <font>
      <b/>
      <sz val="12"/>
      <name val="ＭＳ ゴシック"/>
      <family val="3"/>
      <charset val="128"/>
    </font>
    <font>
      <sz val="12"/>
      <color theme="1"/>
      <name val="ＭＳ ゴシック"/>
      <family val="1"/>
      <charset val="128"/>
    </font>
    <font>
      <sz val="11"/>
      <color rgb="FF000000"/>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6"/>
      <name val="ＭＳ Ｐゴシック"/>
      <family val="3"/>
      <charset val="128"/>
    </font>
    <font>
      <sz val="10.5"/>
      <name val="ＭＳ Ｐゴシック"/>
      <family val="3"/>
      <charset val="128"/>
    </font>
    <font>
      <sz val="11"/>
      <color rgb="FFFF0000"/>
      <name val="ＭＳ Ｐゴシック"/>
      <family val="3"/>
      <charset val="128"/>
    </font>
    <font>
      <b/>
      <sz val="16"/>
      <name val="ＭＳ Ｐゴシック"/>
      <family val="3"/>
      <charset val="128"/>
    </font>
    <font>
      <u/>
      <sz val="11"/>
      <color theme="10"/>
      <name val="ＭＳ Ｐゴシック"/>
      <family val="2"/>
      <charset val="128"/>
      <scheme val="minor"/>
    </font>
    <font>
      <sz val="9"/>
      <color indexed="81"/>
      <name val="MS P ゴシック"/>
      <family val="3"/>
      <charset val="128"/>
    </font>
    <font>
      <b/>
      <sz val="9"/>
      <color indexed="81"/>
      <name val="MS P ゴシック"/>
      <family val="3"/>
      <charset val="128"/>
    </font>
    <font>
      <b/>
      <sz val="11"/>
      <color indexed="81"/>
      <name val="MS P ゴシック"/>
      <family val="3"/>
      <charset val="128"/>
    </font>
    <font>
      <sz val="10"/>
      <color theme="1"/>
      <name val="ＭＳ Ｐゴシック"/>
      <family val="3"/>
      <charset val="128"/>
    </font>
    <font>
      <b/>
      <sz val="12"/>
      <color indexed="81"/>
      <name val="MS P ゴシック"/>
      <family val="3"/>
      <charset val="128"/>
    </font>
    <font>
      <sz val="12"/>
      <color indexed="81"/>
      <name val="MS P ゴシック"/>
      <family val="3"/>
      <charset val="128"/>
    </font>
    <font>
      <b/>
      <sz val="14"/>
      <color indexed="81"/>
      <name val="MS P ゴシック"/>
      <family val="3"/>
      <charset val="128"/>
    </font>
    <font>
      <b/>
      <sz val="16"/>
      <color theme="1"/>
      <name val="ＭＳ ゴシック"/>
      <family val="3"/>
      <charset val="128"/>
    </font>
    <font>
      <b/>
      <sz val="16"/>
      <color theme="1"/>
      <name val="ＭＳ Ｐゴシック"/>
      <family val="2"/>
      <charset val="128"/>
      <scheme val="minor"/>
    </font>
    <font>
      <u val="double"/>
      <sz val="11"/>
      <color theme="1"/>
      <name val="ＭＳ Ｐゴシック"/>
      <family val="3"/>
      <charset val="128"/>
      <scheme val="minor"/>
    </font>
    <font>
      <b/>
      <sz val="11"/>
      <color theme="1"/>
      <name val="ＭＳ Ｐゴシック"/>
      <family val="3"/>
      <charset val="128"/>
      <scheme val="minor"/>
    </font>
    <font>
      <sz val="11"/>
      <color indexed="81"/>
      <name val="MS P ゴシック"/>
      <family val="3"/>
      <charset val="128"/>
    </font>
    <font>
      <b/>
      <sz val="12"/>
      <color indexed="10"/>
      <name val="MS P ゴシック"/>
      <family val="3"/>
      <charset val="128"/>
    </font>
    <font>
      <sz val="11"/>
      <color theme="1"/>
      <name val="ＭＳ Ｐゴシック"/>
      <family val="3"/>
      <charset val="128"/>
      <scheme val="minor"/>
    </font>
    <font>
      <sz val="14"/>
      <color theme="1"/>
      <name val="ＭＳ Ｐゴシック"/>
      <family val="3"/>
      <charset val="128"/>
      <scheme val="minor"/>
    </font>
    <font>
      <b/>
      <sz val="11"/>
      <color rgb="FFFF0000"/>
      <name val="ＭＳ Ｐゴシック"/>
      <family val="3"/>
      <charset val="128"/>
      <scheme val="minor"/>
    </font>
    <font>
      <sz val="11"/>
      <color theme="1"/>
      <name val="ＭＳ Ｐ明朝"/>
      <family val="1"/>
      <charset val="128"/>
    </font>
    <font>
      <b/>
      <sz val="12"/>
      <color rgb="FFFF0000"/>
      <name val="ＭＳ Ｐゴシック"/>
      <family val="3"/>
      <charset val="128"/>
      <scheme val="minor"/>
    </font>
  </fonts>
  <fills count="8">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s>
  <borders count="1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indexed="64"/>
      </bottom>
      <diagonal/>
    </border>
    <border>
      <left/>
      <right style="medium">
        <color rgb="FF000000"/>
      </right>
      <top style="medium">
        <color rgb="FF000000"/>
      </top>
      <bottom/>
      <diagonal/>
    </border>
    <border>
      <left/>
      <right style="medium">
        <color rgb="FF000000"/>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rgb="FF000000"/>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rgb="FF000000"/>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auto="1"/>
      </left>
      <right style="thin">
        <color auto="1"/>
      </right>
      <top/>
      <bottom style="medium">
        <color auto="1"/>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medium">
        <color rgb="FF000000"/>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auto="1"/>
      </bottom>
      <diagonal/>
    </border>
    <border>
      <left/>
      <right style="medium">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diagonal/>
    </border>
    <border>
      <left/>
      <right style="medium">
        <color indexed="64"/>
      </right>
      <top style="hair">
        <color indexed="64"/>
      </top>
      <bottom/>
      <diagonal/>
    </border>
    <border>
      <left/>
      <right/>
      <top style="hair">
        <color indexed="64"/>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auto="1"/>
      </left>
      <right/>
      <top/>
      <bottom style="hair">
        <color auto="1"/>
      </bottom>
      <diagonal/>
    </border>
    <border>
      <left/>
      <right style="thin">
        <color auto="1"/>
      </right>
      <top/>
      <bottom style="hair">
        <color auto="1"/>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bottom style="hair">
        <color indexed="64"/>
      </bottom>
      <diagonal/>
    </border>
    <border>
      <left style="thin">
        <color indexed="64"/>
      </left>
      <right style="thin">
        <color indexed="64"/>
      </right>
      <top style="thin">
        <color indexed="64"/>
      </top>
      <bottom style="double">
        <color indexed="64"/>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right/>
      <top style="thick">
        <color auto="1"/>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58" fillId="0" borderId="0" applyNumberFormat="0" applyFill="0" applyBorder="0" applyAlignment="0" applyProtection="0">
      <alignment vertical="center"/>
    </xf>
  </cellStyleXfs>
  <cellXfs count="648">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0" xfId="0" applyAlignment="1">
      <alignment vertical="center" wrapText="1"/>
    </xf>
    <xf numFmtId="0" fontId="0" fillId="0" borderId="0" xfId="0" applyAlignment="1">
      <alignment horizontal="left" vertical="center"/>
    </xf>
    <xf numFmtId="0" fontId="13" fillId="0" borderId="0" xfId="0" applyFont="1" applyAlignment="1">
      <alignment horizontal="justify" vertical="center"/>
    </xf>
    <xf numFmtId="0" fontId="21" fillId="0" borderId="0" xfId="0" applyFont="1" applyAlignment="1">
      <alignment horizontal="justify" vertical="center"/>
    </xf>
    <xf numFmtId="0" fontId="14" fillId="0" borderId="0" xfId="0" applyFont="1" applyAlignment="1">
      <alignment horizontal="left" vertical="center"/>
    </xf>
    <xf numFmtId="0" fontId="15" fillId="0" borderId="0" xfId="0" applyFont="1" applyAlignment="1">
      <alignment horizontal="left" vertical="center"/>
    </xf>
    <xf numFmtId="0" fontId="20" fillId="0" borderId="0" xfId="0" applyFont="1" applyAlignment="1">
      <alignment horizontal="left" vertical="center"/>
    </xf>
    <xf numFmtId="0" fontId="15" fillId="0" borderId="0" xfId="0" applyFont="1" applyAlignment="1">
      <alignment horizontal="left" vertical="center" wrapText="1"/>
    </xf>
    <xf numFmtId="0" fontId="18" fillId="0" borderId="9" xfId="0" applyFont="1" applyBorder="1" applyAlignment="1">
      <alignment horizontal="center" wrapText="1"/>
    </xf>
    <xf numFmtId="0" fontId="0" fillId="0" borderId="40" xfId="0" applyBorder="1" applyAlignment="1">
      <alignment horizontal="center" vertical="top" wrapText="1"/>
    </xf>
    <xf numFmtId="3" fontId="15" fillId="0" borderId="0" xfId="0" applyNumberFormat="1" applyFont="1" applyAlignment="1">
      <alignment horizontal="left" vertical="center" wrapText="1"/>
    </xf>
    <xf numFmtId="3" fontId="15" fillId="0" borderId="0" xfId="0" applyNumberFormat="1" applyFont="1" applyAlignment="1">
      <alignment horizontal="right" vertical="center" wrapText="1"/>
    </xf>
    <xf numFmtId="0" fontId="15" fillId="0" borderId="36" xfId="0" applyFont="1" applyBorder="1" applyAlignment="1">
      <alignment horizontal="center" vertical="center" wrapText="1"/>
    </xf>
    <xf numFmtId="0" fontId="3" fillId="0" borderId="0" xfId="0" applyFont="1" applyAlignment="1">
      <alignment horizontal="left" vertical="center"/>
    </xf>
    <xf numFmtId="0" fontId="15" fillId="0" borderId="52" xfId="0" applyFont="1" applyBorder="1" applyAlignment="1">
      <alignment horizontal="left" vertical="center" wrapText="1"/>
    </xf>
    <xf numFmtId="3" fontId="11" fillId="0" borderId="0" xfId="0" applyNumberFormat="1" applyFont="1">
      <alignment vertical="center"/>
    </xf>
    <xf numFmtId="0" fontId="19" fillId="0" borderId="58" xfId="0" applyFont="1" applyBorder="1" applyAlignment="1">
      <alignment horizontal="left" vertical="center" wrapText="1"/>
    </xf>
    <xf numFmtId="176" fontId="0" fillId="0" borderId="44" xfId="1" applyNumberFormat="1" applyFont="1" applyFill="1" applyBorder="1" applyAlignment="1">
      <alignment horizontal="left" vertical="center"/>
    </xf>
    <xf numFmtId="0" fontId="14" fillId="0" borderId="0" xfId="0" applyFont="1" applyAlignment="1">
      <alignment horizontal="right" vertical="center"/>
    </xf>
    <xf numFmtId="0" fontId="15" fillId="0" borderId="0" xfId="0" applyFont="1" applyAlignment="1">
      <alignment horizontal="center" vertical="center" wrapText="1"/>
    </xf>
    <xf numFmtId="0" fontId="19" fillId="0" borderId="0" xfId="0" applyFont="1" applyAlignment="1">
      <alignment horizontal="right" vertical="center" wrapText="1"/>
    </xf>
    <xf numFmtId="3" fontId="19" fillId="0" borderId="0" xfId="0" applyNumberFormat="1" applyFont="1" applyAlignment="1">
      <alignment horizontal="right" vertical="center" wrapText="1"/>
    </xf>
    <xf numFmtId="0" fontId="0" fillId="0" borderId="20" xfId="0" applyBorder="1">
      <alignment vertical="center"/>
    </xf>
    <xf numFmtId="0" fontId="0" fillId="0" borderId="0" xfId="0" applyAlignment="1">
      <alignment horizontal="right" vertical="center" wrapText="1"/>
    </xf>
    <xf numFmtId="0" fontId="30" fillId="0" borderId="0" xfId="0" applyFont="1" applyAlignment="1">
      <alignment horizontal="center" vertical="center"/>
    </xf>
    <xf numFmtId="0" fontId="32" fillId="0" borderId="32" xfId="0" applyFont="1" applyBorder="1" applyAlignment="1">
      <alignment horizontal="justify" vertical="center" wrapText="1"/>
    </xf>
    <xf numFmtId="0" fontId="0" fillId="0" borderId="32" xfId="0" applyBorder="1">
      <alignment vertical="center"/>
    </xf>
    <xf numFmtId="0" fontId="0" fillId="0" borderId="24" xfId="0" applyBorder="1">
      <alignment vertical="center"/>
    </xf>
    <xf numFmtId="0" fontId="0" fillId="0" borderId="64" xfId="0" applyBorder="1">
      <alignment vertical="center"/>
    </xf>
    <xf numFmtId="0" fontId="0" fillId="0" borderId="17" xfId="0" applyBorder="1">
      <alignment vertical="center"/>
    </xf>
    <xf numFmtId="0" fontId="33" fillId="0" borderId="30" xfId="0" applyFont="1" applyBorder="1" applyAlignment="1">
      <alignment horizontal="center" vertical="center" wrapText="1"/>
    </xf>
    <xf numFmtId="0" fontId="33" fillId="0" borderId="16" xfId="0" applyFont="1" applyBorder="1" applyAlignment="1">
      <alignment horizontal="left" vertical="center" wrapText="1"/>
    </xf>
    <xf numFmtId="0" fontId="39" fillId="0" borderId="0" xfId="0" applyFont="1">
      <alignment vertical="center"/>
    </xf>
    <xf numFmtId="0" fontId="32" fillId="0" borderId="29" xfId="0" applyFont="1" applyBorder="1" applyAlignment="1">
      <alignment horizontal="justify" vertical="center" wrapText="1"/>
    </xf>
    <xf numFmtId="0" fontId="19" fillId="0" borderId="17" xfId="0" applyFont="1" applyBorder="1" applyAlignment="1">
      <alignment horizontal="left" vertical="center"/>
    </xf>
    <xf numFmtId="0" fontId="40" fillId="0" borderId="22" xfId="0" applyFont="1" applyBorder="1" applyAlignment="1">
      <alignment horizontal="center" vertical="center" wrapText="1"/>
    </xf>
    <xf numFmtId="0" fontId="33" fillId="0" borderId="22" xfId="0" applyFont="1" applyBorder="1" applyAlignment="1">
      <alignment horizontal="center" vertical="center" wrapText="1"/>
    </xf>
    <xf numFmtId="0" fontId="0" fillId="0" borderId="0" xfId="0" applyAlignment="1">
      <alignment horizontal="center" vertical="center" wrapText="1"/>
    </xf>
    <xf numFmtId="0" fontId="33" fillId="0" borderId="0" xfId="0" applyFont="1" applyAlignment="1">
      <alignment horizontal="center" vertical="center" wrapText="1"/>
    </xf>
    <xf numFmtId="0" fontId="0" fillId="0" borderId="30" xfId="0" applyBorder="1">
      <alignment vertical="center"/>
    </xf>
    <xf numFmtId="0" fontId="0" fillId="0" borderId="22" xfId="0" applyBorder="1">
      <alignment vertical="center"/>
    </xf>
    <xf numFmtId="0" fontId="33" fillId="0" borderId="30" xfId="0" applyFont="1" applyBorder="1" applyAlignment="1">
      <alignment horizontal="left" vertical="center"/>
    </xf>
    <xf numFmtId="0" fontId="33" fillId="0" borderId="0" xfId="0" applyFont="1" applyAlignment="1">
      <alignment horizontal="left" vertical="center"/>
    </xf>
    <xf numFmtId="0" fontId="33" fillId="0" borderId="0" xfId="0" applyFont="1">
      <alignment vertical="center"/>
    </xf>
    <xf numFmtId="0" fontId="37" fillId="0" borderId="0" xfId="0" applyFont="1">
      <alignment vertical="center"/>
    </xf>
    <xf numFmtId="0" fontId="31" fillId="0" borderId="30" xfId="0" applyFont="1" applyBorder="1">
      <alignment vertical="center"/>
    </xf>
    <xf numFmtId="0" fontId="14" fillId="0" borderId="30" xfId="0" applyFont="1" applyBorder="1">
      <alignment vertical="center"/>
    </xf>
    <xf numFmtId="0" fontId="31" fillId="0" borderId="0" xfId="0" applyFont="1">
      <alignment vertical="center"/>
    </xf>
    <xf numFmtId="0" fontId="14" fillId="0" borderId="0" xfId="0" applyFont="1">
      <alignment vertical="center"/>
    </xf>
    <xf numFmtId="0" fontId="38" fillId="0" borderId="0" xfId="0" applyFont="1">
      <alignment vertical="center"/>
    </xf>
    <xf numFmtId="0" fontId="40" fillId="0" borderId="0" xfId="0" applyFont="1">
      <alignment vertical="center"/>
    </xf>
    <xf numFmtId="0" fontId="40" fillId="0" borderId="0" xfId="0" applyFont="1" applyAlignment="1">
      <alignment horizontal="left" vertical="center"/>
    </xf>
    <xf numFmtId="0" fontId="40" fillId="0" borderId="76" xfId="0" applyFont="1" applyBorder="1" applyAlignment="1">
      <alignment horizontal="center" vertical="center" wrapText="1"/>
    </xf>
    <xf numFmtId="0" fontId="40" fillId="4" borderId="9" xfId="0" applyFont="1" applyFill="1" applyBorder="1" applyAlignment="1">
      <alignment horizontal="center" vertical="center" wrapText="1"/>
    </xf>
    <xf numFmtId="0" fontId="40" fillId="4" borderId="40" xfId="0" applyFont="1" applyFill="1" applyBorder="1" applyAlignment="1">
      <alignment horizontal="center" vertical="center" wrapText="1"/>
    </xf>
    <xf numFmtId="0" fontId="0" fillId="4" borderId="40" xfId="0" applyFill="1" applyBorder="1" applyAlignment="1">
      <alignment horizontal="center" vertical="center" wrapText="1"/>
    </xf>
    <xf numFmtId="0" fontId="33" fillId="0" borderId="25" xfId="0" applyFont="1" applyBorder="1">
      <alignment vertical="center"/>
    </xf>
    <xf numFmtId="0" fontId="34" fillId="0" borderId="32" xfId="0" applyFont="1" applyBorder="1" applyAlignment="1">
      <alignment horizontal="center" vertical="center" wrapText="1"/>
    </xf>
    <xf numFmtId="0" fontId="33" fillId="0" borderId="17" xfId="0" applyFont="1" applyBorder="1" applyAlignment="1">
      <alignment horizontal="center" vertical="center" wrapText="1"/>
    </xf>
    <xf numFmtId="182" fontId="18" fillId="2" borderId="10" xfId="0" applyNumberFormat="1" applyFont="1" applyFill="1" applyBorder="1" applyAlignment="1">
      <alignment horizontal="center" vertical="center" wrapText="1"/>
    </xf>
    <xf numFmtId="180" fontId="18" fillId="2" borderId="11" xfId="0" applyNumberFormat="1" applyFont="1" applyFill="1" applyBorder="1" applyAlignment="1">
      <alignment horizontal="center" vertical="center" wrapText="1"/>
    </xf>
    <xf numFmtId="182" fontId="18" fillId="2" borderId="40" xfId="0" applyNumberFormat="1" applyFont="1" applyFill="1" applyBorder="1" applyAlignment="1">
      <alignment horizontal="center" vertical="center" wrapText="1"/>
    </xf>
    <xf numFmtId="0" fontId="46" fillId="0" borderId="0" xfId="0" applyFont="1" applyAlignment="1">
      <alignment horizontal="left" vertical="center"/>
    </xf>
    <xf numFmtId="0" fontId="47" fillId="0" borderId="0" xfId="0" applyFont="1" applyAlignment="1">
      <alignment horizontal="left" vertical="center"/>
    </xf>
    <xf numFmtId="0" fontId="48" fillId="0" borderId="0" xfId="0" applyFont="1" applyAlignment="1">
      <alignment horizontal="left" vertical="center"/>
    </xf>
    <xf numFmtId="0" fontId="31" fillId="0" borderId="32" xfId="0" applyFont="1" applyBorder="1" applyAlignment="1">
      <alignment horizontal="left" vertical="center" wrapText="1" indent="1"/>
    </xf>
    <xf numFmtId="0" fontId="31" fillId="0" borderId="24" xfId="0" applyFont="1" applyBorder="1" applyAlignment="1">
      <alignment horizontal="left" vertical="center" wrapText="1" indent="1"/>
    </xf>
    <xf numFmtId="0" fontId="0" fillId="0" borderId="32" xfId="0" applyBorder="1" applyAlignment="1">
      <alignment vertical="top"/>
    </xf>
    <xf numFmtId="0" fontId="50" fillId="0" borderId="29" xfId="0" applyFont="1" applyBorder="1">
      <alignment vertical="center"/>
    </xf>
    <xf numFmtId="0" fontId="50" fillId="0" borderId="30" xfId="0" applyFont="1" applyBorder="1">
      <alignment vertical="center"/>
    </xf>
    <xf numFmtId="0" fontId="50" fillId="0" borderId="0" xfId="0" applyFont="1">
      <alignment vertical="center"/>
    </xf>
    <xf numFmtId="0" fontId="40" fillId="0" borderId="0" xfId="0" applyFont="1" applyAlignment="1">
      <alignment horizontal="justify" vertical="center"/>
    </xf>
    <xf numFmtId="0" fontId="53" fillId="5" borderId="89" xfId="0" applyFont="1" applyFill="1" applyBorder="1" applyAlignment="1" applyProtection="1">
      <alignment vertical="center" wrapText="1"/>
      <protection locked="0"/>
    </xf>
    <xf numFmtId="0" fontId="53" fillId="5" borderId="89" xfId="0" applyFont="1" applyFill="1" applyBorder="1" applyAlignment="1" applyProtection="1">
      <alignment horizontal="left" vertical="center" wrapText="1"/>
      <protection locked="0"/>
    </xf>
    <xf numFmtId="181" fontId="11" fillId="6" borderId="1" xfId="0" applyNumberFormat="1" applyFont="1" applyFill="1" applyBorder="1">
      <alignment vertical="center"/>
    </xf>
    <xf numFmtId="0" fontId="33" fillId="0" borderId="17" xfId="0" applyFont="1" applyBorder="1" applyAlignment="1">
      <alignment horizontal="center" vertical="center"/>
    </xf>
    <xf numFmtId="0" fontId="40" fillId="0" borderId="30" xfId="0" applyFont="1" applyBorder="1" applyAlignment="1">
      <alignment horizontal="left" vertical="center" wrapText="1" indent="1"/>
    </xf>
    <xf numFmtId="0" fontId="40" fillId="0" borderId="0" xfId="0" applyFont="1" applyAlignment="1">
      <alignment horizontal="right" vertical="center"/>
    </xf>
    <xf numFmtId="0" fontId="58" fillId="0" borderId="0" xfId="2" applyFill="1" applyAlignment="1">
      <alignment vertical="center" shrinkToFit="1"/>
    </xf>
    <xf numFmtId="0" fontId="0" fillId="0" borderId="0" xfId="0" applyAlignment="1">
      <alignment vertical="center" shrinkToFit="1"/>
    </xf>
    <xf numFmtId="0" fontId="0" fillId="0" borderId="0" xfId="0" applyProtection="1">
      <alignment vertical="center"/>
      <protection locked="0"/>
    </xf>
    <xf numFmtId="180" fontId="18" fillId="2" borderId="36" xfId="0" applyNumberFormat="1" applyFont="1" applyFill="1" applyBorder="1" applyAlignment="1" applyProtection="1">
      <alignment horizontal="center" vertical="center" wrapText="1"/>
      <protection locked="0"/>
    </xf>
    <xf numFmtId="182" fontId="18" fillId="2" borderId="10" xfId="0" applyNumberFormat="1" applyFont="1" applyFill="1" applyBorder="1" applyAlignment="1" applyProtection="1">
      <alignment horizontal="center" vertical="center" wrapText="1"/>
      <protection locked="0"/>
    </xf>
    <xf numFmtId="180" fontId="18" fillId="2" borderId="11" xfId="0" applyNumberFormat="1" applyFont="1" applyFill="1" applyBorder="1" applyAlignment="1" applyProtection="1">
      <alignment horizontal="center" vertical="center" wrapText="1"/>
      <protection locked="0"/>
    </xf>
    <xf numFmtId="0" fontId="0" fillId="0" borderId="64" xfId="0" applyBorder="1" applyProtection="1">
      <alignment vertical="center"/>
      <protection locked="0"/>
    </xf>
    <xf numFmtId="176" fontId="0" fillId="0" borderId="0" xfId="0" applyNumberFormat="1">
      <alignment vertical="center"/>
    </xf>
    <xf numFmtId="0" fontId="3" fillId="0" borderId="0" xfId="0" applyFont="1">
      <alignment vertical="center"/>
    </xf>
    <xf numFmtId="0" fontId="0" fillId="0" borderId="1" xfId="0" applyBorder="1" applyAlignment="1">
      <alignment horizontal="center" vertical="center"/>
    </xf>
    <xf numFmtId="176" fontId="0" fillId="0" borderId="1" xfId="0" applyNumberFormat="1" applyBorder="1" applyAlignment="1">
      <alignment horizontal="center" vertical="center"/>
    </xf>
    <xf numFmtId="0" fontId="0" fillId="0" borderId="2" xfId="0" applyBorder="1">
      <alignment vertical="center"/>
    </xf>
    <xf numFmtId="0" fontId="0" fillId="0" borderId="3" xfId="0" applyBorder="1" applyAlignment="1">
      <alignment horizontal="center" vertical="center"/>
    </xf>
    <xf numFmtId="176" fontId="11" fillId="0" borderId="6" xfId="1" applyNumberFormat="1" applyFont="1" applyFill="1" applyBorder="1" applyAlignment="1" applyProtection="1">
      <alignment horizontal="right" vertical="center" indent="1"/>
    </xf>
    <xf numFmtId="0" fontId="7" fillId="0" borderId="0" xfId="0" applyFont="1">
      <alignment vertical="center"/>
    </xf>
    <xf numFmtId="0" fontId="0" fillId="0" borderId="4" xfId="0" applyBorder="1">
      <alignment vertical="center"/>
    </xf>
    <xf numFmtId="0" fontId="0" fillId="0" borderId="5" xfId="0" applyBorder="1" applyAlignment="1">
      <alignment horizontal="center" vertical="center"/>
    </xf>
    <xf numFmtId="176" fontId="11" fillId="0" borderId="7" xfId="0" applyNumberFormat="1" applyFont="1" applyBorder="1" applyAlignment="1">
      <alignment horizontal="right" vertical="center" indent="1"/>
    </xf>
    <xf numFmtId="0" fontId="6" fillId="0" borderId="0" xfId="0" applyFont="1">
      <alignment vertical="center"/>
    </xf>
    <xf numFmtId="0" fontId="0" fillId="0" borderId="2" xfId="0" applyBorder="1" applyAlignment="1">
      <alignment horizontal="center" vertical="center"/>
    </xf>
    <xf numFmtId="176" fontId="11" fillId="0" borderId="6" xfId="1" applyNumberFormat="1" applyFont="1" applyBorder="1" applyAlignment="1" applyProtection="1">
      <alignment horizontal="right" vertical="center" indent="1"/>
    </xf>
    <xf numFmtId="0" fontId="0" fillId="0" borderId="4" xfId="0" applyBorder="1" applyAlignment="1">
      <alignment horizontal="center" vertical="center"/>
    </xf>
    <xf numFmtId="0" fontId="4" fillId="0" borderId="0" xfId="0" applyFont="1">
      <alignment vertical="center"/>
    </xf>
    <xf numFmtId="176" fontId="0" fillId="0" borderId="1" xfId="0" applyNumberFormat="1" applyBorder="1" applyAlignment="1">
      <alignment horizontal="center" vertical="center" wrapText="1"/>
    </xf>
    <xf numFmtId="0" fontId="0" fillId="0" borderId="3" xfId="0" applyBorder="1">
      <alignment vertical="center"/>
    </xf>
    <xf numFmtId="0" fontId="0" fillId="0" borderId="62" xfId="0" applyBorder="1" applyAlignment="1">
      <alignment horizontal="center" vertical="center"/>
    </xf>
    <xf numFmtId="0" fontId="0" fillId="0" borderId="48" xfId="0" applyBorder="1">
      <alignment vertical="center"/>
    </xf>
    <xf numFmtId="0" fontId="0" fillId="0" borderId="69" xfId="0" applyBorder="1" applyAlignment="1">
      <alignment horizontal="left" vertical="center"/>
    </xf>
    <xf numFmtId="0" fontId="0" fillId="0" borderId="56" xfId="0" applyBorder="1">
      <alignment vertical="center"/>
    </xf>
    <xf numFmtId="0" fontId="0" fillId="0" borderId="70" xfId="0" applyBorder="1">
      <alignment vertical="center"/>
    </xf>
    <xf numFmtId="176" fontId="0" fillId="0" borderId="0" xfId="0" applyNumberFormat="1" applyAlignment="1">
      <alignment horizontal="right" vertical="center"/>
    </xf>
    <xf numFmtId="0" fontId="0" fillId="0" borderId="5" xfId="0" applyBorder="1">
      <alignment vertical="center"/>
    </xf>
    <xf numFmtId="176" fontId="11" fillId="0" borderId="7" xfId="1" applyNumberFormat="1" applyFont="1" applyBorder="1" applyAlignment="1" applyProtection="1">
      <alignment horizontal="right" vertical="center" indent="1"/>
    </xf>
    <xf numFmtId="176" fontId="6" fillId="0" borderId="6" xfId="1" applyNumberFormat="1" applyFont="1" applyBorder="1" applyAlignment="1" applyProtection="1">
      <alignment horizontal="right" vertical="center" indent="1"/>
    </xf>
    <xf numFmtId="176" fontId="6" fillId="0" borderId="7" xfId="1" applyNumberFormat="1" applyFont="1" applyBorder="1" applyAlignment="1" applyProtection="1">
      <alignment horizontal="right" vertical="center" indent="1"/>
    </xf>
    <xf numFmtId="176" fontId="6" fillId="0" borderId="0" xfId="1" applyNumberFormat="1" applyFont="1" applyBorder="1" applyAlignment="1" applyProtection="1">
      <alignment horizontal="right" vertical="center" indent="1"/>
    </xf>
    <xf numFmtId="0" fontId="62" fillId="0" borderId="0" xfId="0" applyFont="1">
      <alignment vertical="center"/>
    </xf>
    <xf numFmtId="176" fontId="4" fillId="0" borderId="0" xfId="0" applyNumberFormat="1" applyFont="1">
      <alignment vertical="center"/>
    </xf>
    <xf numFmtId="0" fontId="51" fillId="0" borderId="0" xfId="0" applyFont="1" applyAlignment="1">
      <alignment horizontal="left" vertical="center"/>
    </xf>
    <xf numFmtId="0" fontId="8" fillId="0" borderId="0" xfId="0" applyFont="1">
      <alignment vertical="center"/>
    </xf>
    <xf numFmtId="176" fontId="8" fillId="0" borderId="0" xfId="0" applyNumberFormat="1" applyFont="1">
      <alignment vertical="center"/>
    </xf>
    <xf numFmtId="0" fontId="5" fillId="0" borderId="0" xfId="0" applyFont="1">
      <alignment vertical="center"/>
    </xf>
    <xf numFmtId="0" fontId="0" fillId="2" borderId="2" xfId="0" applyFill="1" applyBorder="1" applyProtection="1">
      <alignment vertical="center"/>
      <protection locked="0"/>
    </xf>
    <xf numFmtId="176" fontId="24" fillId="2" borderId="6" xfId="1" applyNumberFormat="1" applyFont="1" applyFill="1" applyBorder="1" applyAlignment="1" applyProtection="1">
      <alignment horizontal="right" vertical="center" indent="1"/>
      <protection locked="0"/>
    </xf>
    <xf numFmtId="0" fontId="0" fillId="2" borderId="4" xfId="0" applyFill="1" applyBorder="1" applyProtection="1">
      <alignment vertical="center"/>
      <protection locked="0"/>
    </xf>
    <xf numFmtId="176" fontId="24" fillId="2" borderId="7" xfId="0" applyNumberFormat="1" applyFont="1" applyFill="1" applyBorder="1" applyAlignment="1" applyProtection="1">
      <alignment horizontal="right" vertical="center" indent="1"/>
      <protection locked="0"/>
    </xf>
    <xf numFmtId="38" fontId="0" fillId="2" borderId="3" xfId="1" applyFont="1" applyFill="1" applyBorder="1" applyAlignment="1" applyProtection="1">
      <alignment vertical="center"/>
      <protection locked="0"/>
    </xf>
    <xf numFmtId="176" fontId="0" fillId="2" borderId="6" xfId="1" applyNumberFormat="1" applyFont="1" applyFill="1" applyBorder="1" applyAlignment="1" applyProtection="1">
      <alignment horizontal="right" vertical="center" indent="1"/>
      <protection locked="0"/>
    </xf>
    <xf numFmtId="0" fontId="0" fillId="2" borderId="62" xfId="0" applyFill="1" applyBorder="1" applyProtection="1">
      <alignment vertical="center"/>
      <protection locked="0"/>
    </xf>
    <xf numFmtId="38" fontId="0" fillId="2" borderId="48" xfId="1" applyFont="1" applyFill="1" applyBorder="1" applyAlignment="1" applyProtection="1">
      <alignment vertical="center"/>
      <protection locked="0"/>
    </xf>
    <xf numFmtId="176" fontId="0" fillId="2" borderId="9" xfId="1" applyNumberFormat="1" applyFont="1" applyFill="1" applyBorder="1" applyAlignment="1" applyProtection="1">
      <alignment horizontal="right" vertical="center" indent="1"/>
      <protection locked="0"/>
    </xf>
    <xf numFmtId="0" fontId="0" fillId="2" borderId="78" xfId="0" applyFill="1" applyBorder="1" applyProtection="1">
      <alignment vertical="center"/>
      <protection locked="0"/>
    </xf>
    <xf numFmtId="38" fontId="0" fillId="2" borderId="79" xfId="1" applyFont="1" applyFill="1" applyBorder="1" applyAlignment="1" applyProtection="1">
      <alignment vertical="center"/>
      <protection locked="0"/>
    </xf>
    <xf numFmtId="176" fontId="0" fillId="2" borderId="11" xfId="1" applyNumberFormat="1" applyFont="1" applyFill="1" applyBorder="1" applyAlignment="1" applyProtection="1">
      <alignment horizontal="right" vertical="center" indent="1"/>
      <protection locked="0"/>
    </xf>
    <xf numFmtId="0" fontId="0" fillId="2" borderId="103" xfId="0" applyFill="1" applyBorder="1" applyProtection="1">
      <alignment vertical="center"/>
      <protection locked="0"/>
    </xf>
    <xf numFmtId="38" fontId="0" fillId="2" borderId="104" xfId="1" applyFont="1" applyFill="1" applyBorder="1" applyAlignment="1" applyProtection="1">
      <alignment vertical="center"/>
      <protection locked="0"/>
    </xf>
    <xf numFmtId="176" fontId="0" fillId="2" borderId="10" xfId="1" applyNumberFormat="1" applyFont="1" applyFill="1" applyBorder="1" applyAlignment="1" applyProtection="1">
      <alignment horizontal="right" vertical="center" indent="1"/>
      <protection locked="0"/>
    </xf>
    <xf numFmtId="176" fontId="0" fillId="2" borderId="7" xfId="1" applyNumberFormat="1" applyFont="1" applyFill="1" applyBorder="1" applyAlignment="1" applyProtection="1">
      <alignment horizontal="right" vertical="center" indent="1"/>
      <protection locked="0"/>
    </xf>
    <xf numFmtId="0" fontId="51" fillId="0" borderId="0" xfId="0" applyFont="1">
      <alignment vertical="center"/>
    </xf>
    <xf numFmtId="0" fontId="52" fillId="0" borderId="0" xfId="0" applyFont="1">
      <alignment vertical="center"/>
    </xf>
    <xf numFmtId="0" fontId="53" fillId="0" borderId="0" xfId="0" applyFont="1">
      <alignment vertical="center"/>
    </xf>
    <xf numFmtId="0" fontId="54" fillId="0" borderId="0" xfId="0" applyFont="1" applyAlignment="1">
      <alignment horizontal="center" vertical="center"/>
    </xf>
    <xf numFmtId="0" fontId="52" fillId="0" borderId="0" xfId="0" applyFont="1" applyAlignment="1">
      <alignment horizontal="justify" vertical="center"/>
    </xf>
    <xf numFmtId="0" fontId="55" fillId="0" borderId="0" xfId="0" applyFont="1" applyAlignment="1">
      <alignment horizontal="right" vertical="center"/>
    </xf>
    <xf numFmtId="0" fontId="52" fillId="0" borderId="0" xfId="0" applyFont="1" applyAlignment="1">
      <alignment horizontal="right" vertical="center"/>
    </xf>
    <xf numFmtId="183" fontId="52" fillId="0" borderId="0" xfId="0" quotePrefix="1" applyNumberFormat="1" applyFont="1" applyAlignment="1">
      <alignment horizontal="right" vertical="center"/>
    </xf>
    <xf numFmtId="183" fontId="52" fillId="0" borderId="0" xfId="0" applyNumberFormat="1" applyFont="1" applyAlignment="1">
      <alignment horizontal="right" vertical="center"/>
    </xf>
    <xf numFmtId="0" fontId="55" fillId="0" borderId="0" xfId="0" applyFont="1">
      <alignment vertical="center"/>
    </xf>
    <xf numFmtId="0" fontId="52" fillId="0" borderId="0" xfId="0" applyFont="1" applyAlignment="1">
      <alignment horizontal="left" vertical="center" wrapText="1"/>
    </xf>
    <xf numFmtId="0" fontId="55" fillId="0" borderId="0" xfId="0" applyFont="1" applyAlignment="1">
      <alignment horizontal="left" vertical="center" indent="15"/>
    </xf>
    <xf numFmtId="0" fontId="55" fillId="0" borderId="0" xfId="0" applyFont="1" applyAlignment="1">
      <alignment horizontal="left" vertical="center" indent="14"/>
    </xf>
    <xf numFmtId="0" fontId="56" fillId="0" borderId="0" xfId="0" applyFont="1">
      <alignment vertical="center"/>
    </xf>
    <xf numFmtId="0" fontId="52" fillId="0" borderId="0" xfId="0" applyFont="1" applyAlignment="1">
      <alignment horizontal="right" vertical="center" shrinkToFit="1"/>
    </xf>
    <xf numFmtId="0" fontId="52" fillId="0" borderId="0" xfId="0" applyFont="1" applyAlignment="1">
      <alignment vertical="center" shrinkToFit="1"/>
    </xf>
    <xf numFmtId="0" fontId="52" fillId="0" borderId="0" xfId="0" applyFont="1" applyAlignment="1">
      <alignment horizontal="center" vertical="center"/>
    </xf>
    <xf numFmtId="0" fontId="52" fillId="0" borderId="0" xfId="0" applyFont="1" applyAlignment="1">
      <alignment horizontal="left" vertical="center"/>
    </xf>
    <xf numFmtId="0" fontId="55" fillId="0" borderId="64" xfId="0" applyFont="1" applyBorder="1" applyAlignment="1">
      <alignment horizontal="center" vertical="center" wrapText="1"/>
    </xf>
    <xf numFmtId="0" fontId="52" fillId="0" borderId="90" xfId="0" applyFont="1" applyBorder="1" applyAlignment="1">
      <alignment horizontal="center" vertical="center" wrapText="1"/>
    </xf>
    <xf numFmtId="0" fontId="52" fillId="0" borderId="94" xfId="0" applyFont="1" applyBorder="1" applyAlignment="1">
      <alignment horizontal="center" vertical="center" wrapText="1"/>
    </xf>
    <xf numFmtId="0" fontId="52" fillId="0" borderId="95" xfId="0" applyFont="1" applyBorder="1" applyAlignment="1">
      <alignment horizontal="center" vertical="center" wrapText="1"/>
    </xf>
    <xf numFmtId="0" fontId="52" fillId="0" borderId="25" xfId="0" applyFont="1" applyBorder="1" applyAlignment="1">
      <alignment horizontal="center" vertical="center" wrapText="1"/>
    </xf>
    <xf numFmtId="0" fontId="55" fillId="0" borderId="0" xfId="0" applyFont="1" applyAlignment="1">
      <alignment horizontal="center" vertical="center" wrapText="1"/>
    </xf>
    <xf numFmtId="0" fontId="52" fillId="0" borderId="0" xfId="0" applyFont="1" applyAlignment="1">
      <alignment horizontal="center" vertical="center" wrapText="1"/>
    </xf>
    <xf numFmtId="0" fontId="53" fillId="0" borderId="0" xfId="0" applyFont="1" applyAlignment="1">
      <alignment horizontal="center" vertical="center" wrapText="1"/>
    </xf>
    <xf numFmtId="0" fontId="52" fillId="0" borderId="0" xfId="0" applyFont="1" applyProtection="1">
      <alignment vertical="center"/>
      <protection locked="0"/>
    </xf>
    <xf numFmtId="38" fontId="0" fillId="2" borderId="5" xfId="1" applyFont="1" applyFill="1" applyBorder="1" applyAlignment="1" applyProtection="1">
      <alignment horizontal="center" vertical="center"/>
      <protection locked="0"/>
    </xf>
    <xf numFmtId="38" fontId="0" fillId="2" borderId="3" xfId="1" applyFont="1" applyFill="1" applyBorder="1" applyAlignment="1" applyProtection="1">
      <alignment horizontal="center" vertical="center"/>
      <protection locked="0"/>
    </xf>
    <xf numFmtId="0" fontId="0" fillId="0" borderId="2" xfId="0" applyBorder="1" applyProtection="1">
      <alignment vertical="center"/>
      <protection locked="0"/>
    </xf>
    <xf numFmtId="38" fontId="0" fillId="0" borderId="3" xfId="1" applyFont="1" applyFill="1" applyBorder="1" applyAlignment="1" applyProtection="1">
      <alignment horizontal="center" vertical="center"/>
      <protection locked="0"/>
    </xf>
    <xf numFmtId="176" fontId="24" fillId="0" borderId="6" xfId="1" applyNumberFormat="1" applyFont="1" applyFill="1" applyBorder="1" applyAlignment="1" applyProtection="1">
      <alignment horizontal="right" vertical="center" indent="1"/>
      <protection locked="0"/>
    </xf>
    <xf numFmtId="0" fontId="0" fillId="0" borderId="4" xfId="0" applyBorder="1" applyProtection="1">
      <alignment vertical="center"/>
      <protection locked="0"/>
    </xf>
    <xf numFmtId="38" fontId="0" fillId="0" borderId="5" xfId="1" applyFont="1" applyFill="1" applyBorder="1" applyAlignment="1" applyProtection="1">
      <alignment horizontal="center" vertical="center"/>
      <protection locked="0"/>
    </xf>
    <xf numFmtId="176" fontId="24" fillId="0" borderId="7" xfId="0" applyNumberFormat="1" applyFont="1" applyBorder="1" applyAlignment="1" applyProtection="1">
      <alignment horizontal="right" vertical="center" indent="1"/>
      <protection locked="0"/>
    </xf>
    <xf numFmtId="0" fontId="0" fillId="0" borderId="3"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2" xfId="0" applyBorder="1" applyAlignment="1" applyProtection="1">
      <alignment vertical="center" wrapText="1"/>
      <protection locked="0"/>
    </xf>
    <xf numFmtId="38" fontId="0" fillId="0" borderId="3" xfId="1" applyFont="1" applyFill="1" applyBorder="1" applyAlignment="1" applyProtection="1">
      <alignment vertical="center"/>
      <protection locked="0"/>
    </xf>
    <xf numFmtId="176" fontId="0" fillId="0" borderId="6" xfId="1" applyNumberFormat="1" applyFont="1" applyFill="1" applyBorder="1" applyAlignment="1" applyProtection="1">
      <alignment horizontal="right" vertical="center" indent="1"/>
      <protection locked="0"/>
    </xf>
    <xf numFmtId="0" fontId="0" fillId="0" borderId="62" xfId="0" applyBorder="1" applyProtection="1">
      <alignment vertical="center"/>
      <protection locked="0"/>
    </xf>
    <xf numFmtId="38" fontId="0" fillId="0" borderId="48" xfId="1" applyFont="1" applyFill="1" applyBorder="1" applyAlignment="1" applyProtection="1">
      <alignment vertical="center"/>
      <protection locked="0"/>
    </xf>
    <xf numFmtId="176" fontId="0" fillId="0" borderId="9" xfId="1" applyNumberFormat="1" applyFont="1" applyFill="1" applyBorder="1" applyAlignment="1" applyProtection="1">
      <alignment horizontal="right" vertical="center" indent="1"/>
      <protection locked="0"/>
    </xf>
    <xf numFmtId="0" fontId="0" fillId="0" borderId="78" xfId="0" applyBorder="1" applyProtection="1">
      <alignment vertical="center"/>
      <protection locked="0"/>
    </xf>
    <xf numFmtId="38" fontId="0" fillId="0" borderId="79" xfId="1" applyFont="1" applyFill="1" applyBorder="1" applyAlignment="1" applyProtection="1">
      <alignment vertical="center"/>
      <protection locked="0"/>
    </xf>
    <xf numFmtId="176" fontId="0" fillId="0" borderId="11" xfId="1" applyNumberFormat="1" applyFont="1" applyFill="1" applyBorder="1" applyAlignment="1" applyProtection="1">
      <alignment horizontal="right" vertical="center" indent="1"/>
      <protection locked="0"/>
    </xf>
    <xf numFmtId="0" fontId="0" fillId="0" borderId="103" xfId="0" applyBorder="1" applyProtection="1">
      <alignment vertical="center"/>
      <protection locked="0"/>
    </xf>
    <xf numFmtId="38" fontId="0" fillId="0" borderId="104" xfId="1" applyFont="1" applyFill="1" applyBorder="1" applyAlignment="1" applyProtection="1">
      <alignment vertical="center"/>
      <protection locked="0"/>
    </xf>
    <xf numFmtId="176" fontId="0" fillId="0" borderId="10" xfId="1" applyNumberFormat="1" applyFont="1" applyFill="1" applyBorder="1" applyAlignment="1" applyProtection="1">
      <alignment horizontal="right" vertical="center" indent="1"/>
      <protection locked="0"/>
    </xf>
    <xf numFmtId="38" fontId="0" fillId="0" borderId="5" xfId="1" applyFont="1" applyFill="1" applyBorder="1" applyAlignment="1" applyProtection="1">
      <alignment vertical="center"/>
      <protection locked="0"/>
    </xf>
    <xf numFmtId="176" fontId="0" fillId="0" borderId="7" xfId="1" applyNumberFormat="1" applyFont="1" applyFill="1" applyBorder="1" applyAlignment="1" applyProtection="1">
      <alignment horizontal="right" vertical="center" indent="1"/>
      <protection locked="0"/>
    </xf>
    <xf numFmtId="176" fontId="11" fillId="0" borderId="7" xfId="1" applyNumberFormat="1" applyFont="1" applyFill="1" applyBorder="1" applyAlignment="1" applyProtection="1">
      <alignment horizontal="right" vertical="center" indent="1"/>
    </xf>
    <xf numFmtId="176" fontId="6" fillId="0" borderId="6" xfId="1" applyNumberFormat="1" applyFont="1" applyFill="1" applyBorder="1" applyAlignment="1" applyProtection="1">
      <alignment horizontal="right" vertical="center" indent="1"/>
    </xf>
    <xf numFmtId="176" fontId="6" fillId="0" borderId="7" xfId="1" applyNumberFormat="1" applyFont="1" applyFill="1" applyBorder="1" applyAlignment="1" applyProtection="1">
      <alignment horizontal="right" vertical="center" indent="1"/>
    </xf>
    <xf numFmtId="176" fontId="6" fillId="0" borderId="0" xfId="1" applyNumberFormat="1" applyFont="1" applyFill="1" applyBorder="1" applyAlignment="1" applyProtection="1">
      <alignment horizontal="right" vertical="center" indent="1"/>
    </xf>
    <xf numFmtId="0" fontId="72" fillId="0" borderId="0" xfId="0" applyFont="1">
      <alignment vertical="center"/>
    </xf>
    <xf numFmtId="176" fontId="1" fillId="0" borderId="6" xfId="1" applyNumberFormat="1" applyFont="1" applyFill="1" applyBorder="1" applyAlignment="1" applyProtection="1">
      <alignment horizontal="right" vertical="center" indent="1"/>
    </xf>
    <xf numFmtId="0" fontId="0" fillId="0" borderId="16" xfId="0" applyBorder="1" applyProtection="1">
      <alignment vertical="center"/>
      <protection locked="0"/>
    </xf>
    <xf numFmtId="0" fontId="3" fillId="7" borderId="0" xfId="0" applyFont="1" applyFill="1" applyProtection="1">
      <alignment vertical="center"/>
      <protection locked="0"/>
    </xf>
    <xf numFmtId="0" fontId="0" fillId="0" borderId="0" xfId="0" applyAlignment="1">
      <alignment horizontal="right" vertical="top"/>
    </xf>
    <xf numFmtId="38" fontId="0" fillId="0" borderId="0" xfId="1" applyFont="1" applyAlignment="1">
      <alignment horizontal="center" vertical="center"/>
    </xf>
    <xf numFmtId="38" fontId="0" fillId="0" borderId="0" xfId="1" applyFont="1">
      <alignment vertical="center"/>
    </xf>
    <xf numFmtId="177" fontId="11" fillId="0" borderId="1" xfId="0" applyNumberFormat="1" applyFont="1" applyBorder="1" applyAlignment="1">
      <alignment horizontal="center" vertical="center"/>
    </xf>
    <xf numFmtId="0" fontId="11" fillId="0" borderId="1" xfId="0" applyFont="1" applyBorder="1" applyAlignment="1">
      <alignment horizontal="left" vertical="center"/>
    </xf>
    <xf numFmtId="38" fontId="11" fillId="0" borderId="1" xfId="1" applyFont="1" applyBorder="1">
      <alignment vertical="center"/>
    </xf>
    <xf numFmtId="0" fontId="0" fillId="7" borderId="6" xfId="0" applyFill="1" applyBorder="1">
      <alignment vertical="center"/>
    </xf>
    <xf numFmtId="0" fontId="0" fillId="7" borderId="1" xfId="0" applyFill="1" applyBorder="1" applyAlignment="1">
      <alignment horizontal="center" vertical="center"/>
    </xf>
    <xf numFmtId="38" fontId="0" fillId="7" borderId="99" xfId="1" applyFont="1" applyFill="1" applyBorder="1">
      <alignment vertical="center"/>
    </xf>
    <xf numFmtId="38" fontId="0" fillId="7" borderId="83" xfId="1" applyFont="1" applyFill="1" applyBorder="1">
      <alignment vertical="center"/>
    </xf>
    <xf numFmtId="38" fontId="0" fillId="7" borderId="84" xfId="1" applyFont="1" applyFill="1" applyBorder="1">
      <alignment vertical="center"/>
    </xf>
    <xf numFmtId="0" fontId="0" fillId="7" borderId="7" xfId="0" applyFill="1" applyBorder="1" applyAlignment="1">
      <alignment horizontal="center" vertical="center"/>
    </xf>
    <xf numFmtId="38" fontId="0" fillId="7" borderId="1" xfId="1" applyFont="1" applyFill="1" applyBorder="1" applyAlignment="1">
      <alignment horizontal="center" vertical="center"/>
    </xf>
    <xf numFmtId="0" fontId="0" fillId="0" borderId="1" xfId="0" applyBorder="1" applyAlignment="1">
      <alignment horizontal="center" vertical="center" shrinkToFit="1"/>
    </xf>
    <xf numFmtId="185" fontId="0" fillId="2" borderId="1" xfId="0" applyNumberFormat="1" applyFill="1" applyBorder="1" applyAlignment="1">
      <alignment horizontal="center" vertical="center"/>
    </xf>
    <xf numFmtId="186" fontId="0" fillId="2" borderId="1" xfId="0" applyNumberFormat="1" applyFill="1" applyBorder="1">
      <alignment vertical="center"/>
    </xf>
    <xf numFmtId="0" fontId="73" fillId="0" borderId="0" xfId="0" applyFont="1">
      <alignment vertical="center"/>
    </xf>
    <xf numFmtId="186" fontId="0" fillId="0" borderId="0" xfId="0" applyNumberFormat="1">
      <alignment vertical="center"/>
    </xf>
    <xf numFmtId="0" fontId="0" fillId="0" borderId="0" xfId="0" applyAlignment="1">
      <alignment horizontal="center" vertical="center" shrinkToFit="1"/>
    </xf>
    <xf numFmtId="186" fontId="0" fillId="2" borderId="111" xfId="0" applyNumberFormat="1" applyFill="1" applyBorder="1">
      <alignment vertical="center"/>
    </xf>
    <xf numFmtId="186" fontId="74" fillId="0" borderId="7" xfId="0" applyNumberFormat="1" applyFont="1" applyBorder="1">
      <alignment vertical="center"/>
    </xf>
    <xf numFmtId="0" fontId="72" fillId="0" borderId="1" xfId="0" applyFont="1" applyBorder="1" applyAlignment="1">
      <alignment horizontal="center" vertical="center"/>
    </xf>
    <xf numFmtId="186" fontId="0" fillId="0" borderId="0" xfId="0" applyNumberFormat="1" applyAlignment="1">
      <alignment horizontal="center" vertical="center"/>
    </xf>
    <xf numFmtId="14" fontId="0" fillId="2" borderId="1" xfId="0" applyNumberFormat="1" applyFill="1" applyBorder="1" applyAlignment="1">
      <alignment horizontal="center" vertical="center" shrinkToFit="1"/>
    </xf>
    <xf numFmtId="0" fontId="0" fillId="0" borderId="111" xfId="0" applyBorder="1" applyAlignment="1">
      <alignment horizontal="center" vertical="center" shrinkToFit="1"/>
    </xf>
    <xf numFmtId="14" fontId="0" fillId="2" borderId="111" xfId="0" applyNumberFormat="1" applyFill="1" applyBorder="1" applyAlignment="1">
      <alignment horizontal="center" vertical="center" shrinkToFit="1"/>
    </xf>
    <xf numFmtId="186" fontId="69" fillId="0" borderId="0" xfId="0" applyNumberFormat="1" applyFont="1">
      <alignment vertical="center"/>
    </xf>
    <xf numFmtId="0" fontId="4" fillId="0" borderId="1" xfId="0" applyFont="1" applyBorder="1" applyAlignment="1">
      <alignment horizontal="center" vertical="center" wrapText="1" shrinkToFit="1"/>
    </xf>
    <xf numFmtId="176" fontId="11" fillId="2" borderId="9" xfId="1" applyNumberFormat="1" applyFont="1" applyFill="1" applyBorder="1" applyAlignment="1" applyProtection="1">
      <alignment horizontal="right" vertical="center" indent="1"/>
      <protection locked="0"/>
    </xf>
    <xf numFmtId="176" fontId="11" fillId="2" borderId="10" xfId="1" applyNumberFormat="1" applyFont="1" applyFill="1" applyBorder="1" applyAlignment="1" applyProtection="1">
      <alignment horizontal="right" vertical="center" indent="1"/>
      <protection locked="0"/>
    </xf>
    <xf numFmtId="176" fontId="11" fillId="2" borderId="7" xfId="1" applyNumberFormat="1" applyFont="1" applyFill="1" applyBorder="1" applyAlignment="1" applyProtection="1">
      <alignment horizontal="right" vertical="center" indent="1"/>
      <protection locked="0"/>
    </xf>
    <xf numFmtId="186" fontId="11" fillId="0" borderId="0" xfId="0" applyNumberFormat="1" applyFont="1">
      <alignment vertical="center"/>
    </xf>
    <xf numFmtId="0" fontId="0" fillId="0" borderId="112" xfId="0" applyBorder="1">
      <alignment vertical="center"/>
    </xf>
    <xf numFmtId="0" fontId="0" fillId="0" borderId="113" xfId="0" applyBorder="1" applyAlignment="1">
      <alignment horizontal="center" vertical="center" shrinkToFit="1"/>
    </xf>
    <xf numFmtId="0" fontId="0" fillId="0" borderId="114" xfId="0" applyBorder="1">
      <alignment vertical="center"/>
    </xf>
    <xf numFmtId="186" fontId="0" fillId="0" borderId="115" xfId="0" applyNumberFormat="1" applyBorder="1" applyAlignment="1">
      <alignment horizontal="center" vertical="center"/>
    </xf>
    <xf numFmtId="0" fontId="0" fillId="0" borderId="115" xfId="0" applyBorder="1" applyAlignment="1">
      <alignment horizontal="center" vertical="center" shrinkToFit="1"/>
    </xf>
    <xf numFmtId="0" fontId="0" fillId="0" borderId="115" xfId="0" applyBorder="1">
      <alignment vertical="center"/>
    </xf>
    <xf numFmtId="0" fontId="0" fillId="0" borderId="116" xfId="0" applyBorder="1">
      <alignment vertical="center"/>
    </xf>
    <xf numFmtId="0" fontId="0" fillId="0" borderId="117" xfId="0" applyBorder="1">
      <alignment vertical="center"/>
    </xf>
    <xf numFmtId="0" fontId="0" fillId="0" borderId="118" xfId="0" applyBorder="1">
      <alignment vertical="center"/>
    </xf>
    <xf numFmtId="178" fontId="27" fillId="0" borderId="44" xfId="1" applyNumberFormat="1" applyFont="1" applyFill="1" applyBorder="1" applyAlignment="1">
      <alignment horizontal="right" vertical="center"/>
    </xf>
    <xf numFmtId="0" fontId="28" fillId="0" borderId="0" xfId="0" applyFont="1" applyAlignment="1">
      <alignment horizontal="center" vertical="center"/>
    </xf>
    <xf numFmtId="179" fontId="27" fillId="0" borderId="44" xfId="1" applyNumberFormat="1" applyFont="1" applyFill="1" applyBorder="1" applyAlignment="1">
      <alignment horizontal="left" vertical="center"/>
    </xf>
    <xf numFmtId="176" fontId="11" fillId="0" borderId="6" xfId="1" applyNumberFormat="1" applyFont="1" applyFill="1" applyBorder="1" applyAlignment="1" applyProtection="1">
      <alignment horizontal="right" vertical="center" indent="1"/>
      <protection locked="0"/>
    </xf>
    <xf numFmtId="176" fontId="11" fillId="2" borderId="7" xfId="0" applyNumberFormat="1" applyFont="1" applyFill="1" applyBorder="1" applyAlignment="1">
      <alignment horizontal="right" vertical="center" indent="1"/>
    </xf>
    <xf numFmtId="180" fontId="25" fillId="2" borderId="9" xfId="0" applyNumberFormat="1" applyFont="1" applyFill="1" applyBorder="1" applyAlignment="1">
      <alignment horizontal="center" vertical="center" wrapText="1"/>
    </xf>
    <xf numFmtId="182" fontId="25" fillId="2" borderId="7" xfId="0" applyNumberFormat="1" applyFont="1" applyFill="1" applyBorder="1" applyAlignment="1">
      <alignment horizontal="center" vertical="center" wrapText="1"/>
    </xf>
    <xf numFmtId="180" fontId="25" fillId="2" borderId="6" xfId="0" applyNumberFormat="1" applyFont="1" applyFill="1" applyBorder="1" applyAlignment="1">
      <alignment horizontal="center" vertical="center" wrapText="1"/>
    </xf>
    <xf numFmtId="182" fontId="25" fillId="2" borderId="40" xfId="0" applyNumberFormat="1" applyFont="1" applyFill="1" applyBorder="1" applyAlignment="1">
      <alignment horizontal="center" vertical="center" wrapText="1"/>
    </xf>
    <xf numFmtId="0" fontId="0" fillId="2" borderId="0" xfId="0" applyFill="1" applyProtection="1">
      <alignment vertical="center"/>
      <protection locked="0"/>
    </xf>
    <xf numFmtId="0" fontId="0" fillId="0" borderId="80" xfId="0" applyBorder="1">
      <alignment vertical="center"/>
    </xf>
    <xf numFmtId="0" fontId="37" fillId="2" borderId="0" xfId="0" applyFont="1" applyFill="1" applyProtection="1">
      <alignment vertical="center"/>
      <protection locked="0"/>
    </xf>
    <xf numFmtId="0" fontId="31" fillId="2" borderId="0" xfId="0" applyFont="1" applyFill="1" applyAlignment="1" applyProtection="1">
      <alignment horizontal="left" vertical="center"/>
      <protection locked="0"/>
    </xf>
    <xf numFmtId="0" fontId="0" fillId="2" borderId="17" xfId="0" applyFill="1" applyBorder="1" applyProtection="1">
      <alignment vertical="center"/>
      <protection locked="0"/>
    </xf>
    <xf numFmtId="0" fontId="37" fillId="2" borderId="30" xfId="0" applyFont="1" applyFill="1" applyBorder="1" applyProtection="1">
      <alignment vertical="center"/>
      <protection locked="0"/>
    </xf>
    <xf numFmtId="0" fontId="32" fillId="2" borderId="30" xfId="0" applyFont="1" applyFill="1" applyBorder="1" applyAlignment="1" applyProtection="1">
      <alignment horizontal="left" vertical="center"/>
      <protection locked="0"/>
    </xf>
    <xf numFmtId="0" fontId="0" fillId="2" borderId="30" xfId="0" applyFill="1" applyBorder="1" applyProtection="1">
      <alignment vertical="center"/>
      <protection locked="0"/>
    </xf>
    <xf numFmtId="0" fontId="0" fillId="2" borderId="25" xfId="0" applyFill="1" applyBorder="1" applyProtection="1">
      <alignment vertical="center"/>
      <protection locked="0"/>
    </xf>
    <xf numFmtId="0" fontId="76" fillId="0" borderId="0" xfId="0" applyFont="1">
      <alignment vertical="center"/>
    </xf>
    <xf numFmtId="0" fontId="0" fillId="0" borderId="62" xfId="0" applyBorder="1">
      <alignment vertical="center"/>
    </xf>
    <xf numFmtId="0" fontId="19" fillId="0" borderId="0" xfId="0" applyFont="1">
      <alignment vertical="center"/>
    </xf>
    <xf numFmtId="177" fontId="25" fillId="0" borderId="0" xfId="0" applyNumberFormat="1" applyFont="1" applyAlignment="1" applyProtection="1">
      <alignment horizontal="center" vertical="center" wrapText="1"/>
      <protection locked="0"/>
    </xf>
    <xf numFmtId="0" fontId="11" fillId="0" borderId="0" xfId="0" applyFont="1">
      <alignment vertical="center"/>
    </xf>
    <xf numFmtId="0" fontId="11" fillId="0" borderId="0" xfId="0" applyFont="1" applyAlignment="1">
      <alignment vertical="center" wrapText="1"/>
    </xf>
    <xf numFmtId="0" fontId="0" fillId="0" borderId="122" xfId="0" applyBorder="1">
      <alignment vertical="center"/>
    </xf>
    <xf numFmtId="0" fontId="0" fillId="0" borderId="16" xfId="0" applyBorder="1">
      <alignment vertical="center"/>
    </xf>
    <xf numFmtId="0" fontId="19" fillId="0" borderId="0" xfId="0" applyFont="1" applyAlignment="1">
      <alignment horizontal="left" vertical="center" indent="1"/>
    </xf>
    <xf numFmtId="0" fontId="0" fillId="2" borderId="4" xfId="0" applyFill="1" applyBorder="1">
      <alignment vertical="center"/>
    </xf>
    <xf numFmtId="38" fontId="0" fillId="2" borderId="5" xfId="1" applyFont="1" applyFill="1" applyBorder="1" applyAlignment="1" applyProtection="1">
      <alignment vertical="center"/>
      <protection locked="0"/>
    </xf>
    <xf numFmtId="0" fontId="0" fillId="0" borderId="0" xfId="0" applyAlignment="1">
      <alignment vertical="center" wrapText="1"/>
    </xf>
    <xf numFmtId="0" fontId="0" fillId="2" borderId="0" xfId="0" applyFill="1" applyAlignment="1" applyProtection="1">
      <alignment horizontal="left" vertical="center" shrinkToFit="1"/>
      <protection locked="0"/>
    </xf>
    <xf numFmtId="0" fontId="0" fillId="0" borderId="0" xfId="0" applyProtection="1">
      <alignment vertical="center"/>
      <protection locked="0"/>
    </xf>
    <xf numFmtId="58" fontId="0" fillId="2" borderId="0" xfId="0" applyNumberForma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12" fillId="0" borderId="0" xfId="0" applyFont="1" applyAlignment="1">
      <alignment horizontal="center" vertical="center"/>
    </xf>
    <xf numFmtId="0" fontId="0" fillId="2" borderId="0" xfId="0" applyFill="1" applyAlignment="1" applyProtection="1">
      <alignment horizontal="left" vertical="center"/>
      <protection locked="0"/>
    </xf>
    <xf numFmtId="0" fontId="0" fillId="2" borderId="0" xfId="0" applyFill="1" applyAlignment="1" applyProtection="1">
      <alignment vertical="center" wrapText="1" shrinkToFit="1"/>
      <protection locked="0"/>
    </xf>
    <xf numFmtId="0" fontId="0" fillId="3" borderId="0" xfId="0" applyFill="1" applyAlignment="1" applyProtection="1">
      <alignment vertical="center" shrinkToFit="1"/>
      <protection locked="0"/>
    </xf>
    <xf numFmtId="0" fontId="0" fillId="2" borderId="0" xfId="0" applyFill="1" applyProtection="1">
      <alignment vertical="center"/>
      <protection locked="0"/>
    </xf>
    <xf numFmtId="0" fontId="0" fillId="2" borderId="0" xfId="0" applyFill="1" applyAlignment="1" applyProtection="1">
      <alignment vertical="center" shrinkToFit="1"/>
      <protection locked="0"/>
    </xf>
    <xf numFmtId="0" fontId="24" fillId="2" borderId="0" xfId="2" applyFont="1" applyFill="1" applyAlignment="1" applyProtection="1">
      <alignment horizontal="left" vertical="center" shrinkToFit="1"/>
      <protection locked="0"/>
    </xf>
    <xf numFmtId="0" fontId="24" fillId="2" borderId="0" xfId="0" applyFont="1" applyFill="1" applyAlignment="1" applyProtection="1">
      <alignment horizontal="left" vertical="center" shrinkToFit="1"/>
      <protection locked="0"/>
    </xf>
    <xf numFmtId="0" fontId="40" fillId="2" borderId="30" xfId="0" applyFont="1" applyFill="1" applyBorder="1" applyAlignment="1" applyProtection="1">
      <alignment horizontal="left" vertical="center"/>
      <protection locked="0"/>
    </xf>
    <xf numFmtId="0" fontId="0" fillId="0" borderId="0" xfId="0" applyAlignment="1">
      <alignment horizontal="left" vertical="center"/>
    </xf>
    <xf numFmtId="0" fontId="40" fillId="2" borderId="25" xfId="0" applyFont="1" applyFill="1" applyBorder="1" applyAlignment="1" applyProtection="1">
      <alignment horizontal="left" vertical="center"/>
      <protection locked="0"/>
    </xf>
    <xf numFmtId="0" fontId="0" fillId="0" borderId="17" xfId="0" applyBorder="1" applyAlignment="1">
      <alignment horizontal="left" vertical="center"/>
    </xf>
    <xf numFmtId="0" fontId="48" fillId="0" borderId="0" xfId="0" applyFont="1" applyAlignment="1">
      <alignment horizontal="center" vertical="center"/>
    </xf>
    <xf numFmtId="0" fontId="40" fillId="2" borderId="29" xfId="0" applyFont="1" applyFill="1" applyBorder="1" applyAlignment="1" applyProtection="1">
      <alignment horizontal="left" vertical="center"/>
      <protection locked="0"/>
    </xf>
    <xf numFmtId="0" fontId="0" fillId="0" borderId="32" xfId="0" applyBorder="1" applyAlignment="1">
      <alignment horizontal="left" vertical="center"/>
    </xf>
    <xf numFmtId="0" fontId="76" fillId="0" borderId="119" xfId="0" applyFont="1" applyBorder="1" applyAlignment="1">
      <alignment horizontal="center" vertical="center"/>
    </xf>
    <xf numFmtId="0" fontId="0" fillId="0" borderId="120" xfId="0" applyBorder="1" applyAlignment="1">
      <alignment horizontal="center" vertical="center"/>
    </xf>
    <xf numFmtId="0" fontId="0" fillId="0" borderId="121" xfId="0" applyBorder="1">
      <alignment vertical="center"/>
    </xf>
    <xf numFmtId="0" fontId="19" fillId="0" borderId="17" xfId="0" applyFont="1" applyBorder="1" applyAlignment="1">
      <alignment horizontal="left" vertical="center"/>
    </xf>
    <xf numFmtId="0" fontId="31" fillId="7" borderId="0" xfId="0" applyFont="1" applyFill="1" applyAlignment="1" applyProtection="1">
      <alignment horizontal="justify" vertical="center"/>
      <protection locked="0"/>
    </xf>
    <xf numFmtId="0" fontId="0" fillId="7" borderId="0" xfId="0" applyFill="1" applyAlignment="1" applyProtection="1">
      <alignment horizontal="justify" vertical="center"/>
      <protection locked="0"/>
    </xf>
    <xf numFmtId="0" fontId="40" fillId="7" borderId="0" xfId="0" applyFont="1" applyFill="1" applyAlignment="1" applyProtection="1">
      <alignment horizontal="left" vertical="center"/>
      <protection locked="0"/>
    </xf>
    <xf numFmtId="0" fontId="0" fillId="7" borderId="0" xfId="0" applyFill="1" applyProtection="1">
      <alignment vertical="center"/>
      <protection locked="0"/>
    </xf>
    <xf numFmtId="0" fontId="0" fillId="7" borderId="0" xfId="0" applyFill="1" applyAlignment="1" applyProtection="1">
      <alignment horizontal="left" vertical="center"/>
      <protection locked="0"/>
    </xf>
    <xf numFmtId="0" fontId="0" fillId="0" borderId="0" xfId="0" applyAlignment="1" applyProtection="1">
      <alignment horizontal="left" vertical="center"/>
      <protection locked="0"/>
    </xf>
    <xf numFmtId="0" fontId="37" fillId="2" borderId="30" xfId="0" applyFont="1" applyFill="1" applyBorder="1" applyAlignment="1" applyProtection="1">
      <alignment horizontal="left" vertical="center" wrapText="1"/>
      <protection locked="0"/>
    </xf>
    <xf numFmtId="0" fontId="37" fillId="2" borderId="0" xfId="0" applyFont="1" applyFill="1" applyAlignment="1" applyProtection="1">
      <alignment horizontal="left" vertical="center" wrapText="1"/>
      <protection locked="0"/>
    </xf>
    <xf numFmtId="0" fontId="66" fillId="0" borderId="0" xfId="0" applyFont="1" applyAlignment="1">
      <alignment horizontal="center" vertical="center"/>
    </xf>
    <xf numFmtId="0" fontId="67" fillId="0" borderId="0" xfId="0" applyFont="1">
      <alignment vertical="center"/>
    </xf>
    <xf numFmtId="0" fontId="35" fillId="0" borderId="26" xfId="0" applyFont="1" applyBorder="1" applyAlignment="1">
      <alignment horizontal="center" vertical="center" wrapText="1"/>
    </xf>
    <xf numFmtId="0" fontId="35" fillId="0" borderId="19" xfId="0" applyFont="1" applyBorder="1" applyAlignment="1">
      <alignment horizontal="center" vertical="center" wrapText="1"/>
    </xf>
    <xf numFmtId="0" fontId="0" fillId="0" borderId="19" xfId="0" applyBorder="1">
      <alignment vertical="center"/>
    </xf>
    <xf numFmtId="0" fontId="0" fillId="0" borderId="20" xfId="0" applyBorder="1">
      <alignment vertical="center"/>
    </xf>
    <xf numFmtId="0" fontId="43" fillId="2" borderId="0" xfId="0" applyFont="1" applyFill="1" applyProtection="1">
      <alignment vertical="center"/>
      <protection locked="0"/>
    </xf>
    <xf numFmtId="0" fontId="43" fillId="2" borderId="30" xfId="0" applyFont="1" applyFill="1" applyBorder="1" applyProtection="1">
      <alignment vertical="center"/>
      <protection locked="0"/>
    </xf>
    <xf numFmtId="0" fontId="33" fillId="2" borderId="55" xfId="0" applyFont="1" applyFill="1" applyBorder="1" applyAlignment="1" applyProtection="1">
      <alignment horizontal="center" vertical="center" wrapText="1"/>
      <protection locked="0"/>
    </xf>
    <xf numFmtId="0" fontId="0" fillId="2" borderId="56" xfId="0" applyFill="1" applyBorder="1" applyAlignment="1" applyProtection="1">
      <alignment horizontal="center" vertical="center" wrapText="1"/>
      <protection locked="0"/>
    </xf>
    <xf numFmtId="0" fontId="0" fillId="2" borderId="70" xfId="0" applyFill="1" applyBorder="1" applyAlignment="1" applyProtection="1">
      <alignment horizontal="center" vertical="center" wrapText="1"/>
      <protection locked="0"/>
    </xf>
    <xf numFmtId="0" fontId="33" fillId="2" borderId="69" xfId="0" applyFont="1" applyFill="1" applyBorder="1" applyAlignment="1" applyProtection="1">
      <alignment horizontal="center" vertical="center" wrapText="1"/>
      <protection locked="0"/>
    </xf>
    <xf numFmtId="0" fontId="0" fillId="2" borderId="57" xfId="0" applyFill="1" applyBorder="1" applyProtection="1">
      <alignment vertical="center"/>
      <protection locked="0"/>
    </xf>
    <xf numFmtId="0" fontId="33" fillId="2" borderId="58" xfId="0" applyFont="1" applyFill="1" applyBorder="1" applyAlignment="1" applyProtection="1">
      <alignment horizontal="center" vertical="center" wrapText="1"/>
      <protection locked="0"/>
    </xf>
    <xf numFmtId="0" fontId="0" fillId="2" borderId="59" xfId="0" applyFill="1" applyBorder="1" applyAlignment="1" applyProtection="1">
      <alignment horizontal="center" vertical="center" wrapText="1"/>
      <protection locked="0"/>
    </xf>
    <xf numFmtId="0" fontId="0" fillId="2" borderId="72" xfId="0" applyFill="1" applyBorder="1" applyAlignment="1" applyProtection="1">
      <alignment horizontal="center" vertical="center" wrapText="1"/>
      <protection locked="0"/>
    </xf>
    <xf numFmtId="0" fontId="33" fillId="2" borderId="71" xfId="0" applyFont="1" applyFill="1" applyBorder="1" applyAlignment="1" applyProtection="1">
      <alignment horizontal="center" vertical="center" wrapText="1"/>
      <protection locked="0"/>
    </xf>
    <xf numFmtId="0" fontId="0" fillId="2" borderId="60" xfId="0" applyFill="1" applyBorder="1" applyProtection="1">
      <alignment vertical="center"/>
      <protection locked="0"/>
    </xf>
    <xf numFmtId="0" fontId="18" fillId="2" borderId="56" xfId="0" applyFont="1" applyFill="1" applyBorder="1" applyAlignment="1">
      <alignment horizontal="left" vertical="center" wrapText="1"/>
    </xf>
    <xf numFmtId="0" fontId="45" fillId="2" borderId="56" xfId="0" applyFont="1" applyFill="1" applyBorder="1" applyAlignment="1">
      <alignment horizontal="left" vertical="center" wrapText="1"/>
    </xf>
    <xf numFmtId="0" fontId="45" fillId="2" borderId="57" xfId="0" applyFont="1" applyFill="1" applyBorder="1" applyAlignment="1">
      <alignment horizontal="left" vertical="center" wrapText="1"/>
    </xf>
    <xf numFmtId="0" fontId="45" fillId="2" borderId="59" xfId="0" applyFont="1" applyFill="1" applyBorder="1" applyAlignment="1">
      <alignment horizontal="left" vertical="center" wrapText="1"/>
    </xf>
    <xf numFmtId="0" fontId="45" fillId="2" borderId="60" xfId="0" applyFont="1" applyFill="1" applyBorder="1" applyAlignment="1">
      <alignment horizontal="left" vertical="center" wrapText="1"/>
    </xf>
    <xf numFmtId="0" fontId="33" fillId="2" borderId="52" xfId="0" applyFont="1" applyFill="1" applyBorder="1" applyAlignment="1" applyProtection="1">
      <alignment horizontal="center" vertical="center" wrapText="1"/>
      <protection locked="0"/>
    </xf>
    <xf numFmtId="0" fontId="0" fillId="2" borderId="53" xfId="0" applyFill="1" applyBorder="1" applyAlignment="1" applyProtection="1">
      <alignment horizontal="center" vertical="center" wrapText="1"/>
      <protection locked="0"/>
    </xf>
    <xf numFmtId="0" fontId="0" fillId="2" borderId="68" xfId="0" applyFill="1" applyBorder="1" applyAlignment="1" applyProtection="1">
      <alignment horizontal="center" vertical="center" wrapText="1"/>
      <protection locked="0"/>
    </xf>
    <xf numFmtId="0" fontId="33" fillId="2" borderId="67" xfId="0" applyFont="1" applyFill="1" applyBorder="1" applyAlignment="1" applyProtection="1">
      <alignment horizontal="center" vertical="center" wrapText="1"/>
      <protection locked="0"/>
    </xf>
    <xf numFmtId="0" fontId="0" fillId="2" borderId="54" xfId="0" applyFill="1" applyBorder="1" applyProtection="1">
      <alignment vertical="center"/>
      <protection locked="0"/>
    </xf>
    <xf numFmtId="0" fontId="33" fillId="0" borderId="30" xfId="0" applyFont="1" applyBorder="1" applyAlignment="1">
      <alignment horizontal="justify" vertical="center" wrapText="1"/>
    </xf>
    <xf numFmtId="0" fontId="33" fillId="0" borderId="0" xfId="0" applyFont="1" applyAlignment="1">
      <alignment horizontal="justify" vertical="center" wrapText="1"/>
    </xf>
    <xf numFmtId="177" fontId="18" fillId="2" borderId="55" xfId="0" applyNumberFormat="1" applyFont="1" applyFill="1" applyBorder="1" applyAlignment="1">
      <alignment horizontal="center" vertical="center" wrapText="1"/>
    </xf>
    <xf numFmtId="177" fontId="18" fillId="2" borderId="56" xfId="0" applyNumberFormat="1" applyFont="1" applyFill="1" applyBorder="1" applyAlignment="1">
      <alignment horizontal="center" vertical="center" wrapText="1"/>
    </xf>
    <xf numFmtId="0" fontId="18" fillId="2" borderId="8" xfId="0" applyFont="1" applyFill="1" applyBorder="1" applyAlignment="1">
      <alignment horizontal="left" vertical="center" wrapText="1"/>
    </xf>
    <xf numFmtId="0" fontId="33" fillId="0" borderId="26" xfId="0" applyFont="1" applyBorder="1" applyAlignment="1">
      <alignment horizontal="center" vertical="center" wrapText="1"/>
    </xf>
    <xf numFmtId="0" fontId="0" fillId="0" borderId="19" xfId="0" applyBorder="1" applyAlignment="1">
      <alignment horizontal="center" vertical="center" wrapText="1"/>
    </xf>
    <xf numFmtId="0" fontId="0" fillId="0" borderId="66" xfId="0" applyBorder="1" applyAlignment="1">
      <alignment horizontal="center" vertical="center" wrapText="1"/>
    </xf>
    <xf numFmtId="0" fontId="33" fillId="0" borderId="65" xfId="0" applyFont="1" applyBorder="1" applyAlignment="1">
      <alignment horizontal="center" vertical="center" wrapText="1"/>
    </xf>
    <xf numFmtId="177" fontId="18" fillId="2" borderId="58" xfId="0" applyNumberFormat="1" applyFont="1" applyFill="1" applyBorder="1" applyAlignment="1">
      <alignment horizontal="center" vertical="center" wrapText="1"/>
    </xf>
    <xf numFmtId="177" fontId="18" fillId="2" borderId="59" xfId="0" applyNumberFormat="1" applyFont="1" applyFill="1" applyBorder="1" applyAlignment="1">
      <alignment horizontal="center" vertical="center" wrapText="1"/>
    </xf>
    <xf numFmtId="0" fontId="18" fillId="2" borderId="77" xfId="0" applyFont="1" applyFill="1" applyBorder="1" applyAlignment="1">
      <alignment horizontal="left" vertical="center" wrapText="1"/>
    </xf>
    <xf numFmtId="0" fontId="18" fillId="2" borderId="8" xfId="0" applyFont="1" applyFill="1" applyBorder="1" applyAlignment="1" applyProtection="1">
      <alignment horizontal="left" vertical="center" wrapText="1"/>
      <protection locked="0"/>
    </xf>
    <xf numFmtId="0" fontId="45" fillId="2" borderId="75" xfId="0" applyFont="1" applyFill="1" applyBorder="1" applyAlignment="1">
      <alignment horizontal="left" vertical="center" wrapText="1"/>
    </xf>
    <xf numFmtId="0" fontId="45" fillId="2" borderId="74" xfId="0" applyFont="1" applyFill="1" applyBorder="1" applyAlignment="1">
      <alignment horizontal="left" vertical="center" wrapText="1"/>
    </xf>
    <xf numFmtId="177" fontId="18" fillId="2" borderId="55" xfId="0" applyNumberFormat="1" applyFont="1" applyFill="1" applyBorder="1" applyAlignment="1" applyProtection="1">
      <alignment horizontal="center" vertical="center" wrapText="1"/>
      <protection locked="0"/>
    </xf>
    <xf numFmtId="177" fontId="18" fillId="2" borderId="56" xfId="0" applyNumberFormat="1" applyFont="1" applyFill="1" applyBorder="1" applyAlignment="1" applyProtection="1">
      <alignment horizontal="center" vertical="center" wrapText="1"/>
      <protection locked="0"/>
    </xf>
    <xf numFmtId="0" fontId="18" fillId="2" borderId="56" xfId="0" applyFont="1" applyFill="1" applyBorder="1" applyAlignment="1" applyProtection="1">
      <alignment horizontal="left" vertical="center" wrapText="1"/>
      <protection locked="0"/>
    </xf>
    <xf numFmtId="0" fontId="45" fillId="2" borderId="56" xfId="0" applyFont="1" applyFill="1" applyBorder="1" applyAlignment="1" applyProtection="1">
      <alignment horizontal="left" vertical="center" wrapText="1"/>
      <protection locked="0"/>
    </xf>
    <xf numFmtId="0" fontId="45" fillId="2" borderId="57" xfId="0" applyFont="1" applyFill="1" applyBorder="1" applyAlignment="1" applyProtection="1">
      <alignment horizontal="left" vertical="center" wrapText="1"/>
      <protection locked="0"/>
    </xf>
    <xf numFmtId="0" fontId="41" fillId="4" borderId="17" xfId="0" applyFont="1" applyFill="1" applyBorder="1" applyAlignment="1">
      <alignment horizontal="center" vertical="center" wrapText="1"/>
    </xf>
    <xf numFmtId="0" fontId="41" fillId="4" borderId="16" xfId="0" applyFont="1" applyFill="1" applyBorder="1" applyAlignment="1">
      <alignment horizontal="center" vertical="center" wrapText="1"/>
    </xf>
    <xf numFmtId="0" fontId="18" fillId="2" borderId="53" xfId="0" applyFont="1" applyFill="1" applyBorder="1" applyAlignment="1" applyProtection="1">
      <alignment horizontal="left" vertical="center" wrapText="1"/>
      <protection locked="0"/>
    </xf>
    <xf numFmtId="0" fontId="45" fillId="2" borderId="53" xfId="0" applyFont="1" applyFill="1" applyBorder="1" applyAlignment="1" applyProtection="1">
      <alignment horizontal="left" vertical="center" wrapText="1"/>
      <protection locked="0"/>
    </xf>
    <xf numFmtId="0" fontId="45" fillId="2" borderId="54" xfId="0" applyFont="1" applyFill="1" applyBorder="1" applyAlignment="1" applyProtection="1">
      <alignment horizontal="left" vertical="center" wrapText="1"/>
      <protection locked="0"/>
    </xf>
    <xf numFmtId="0" fontId="31" fillId="0" borderId="30" xfId="0" applyFont="1" applyBorder="1" applyAlignment="1">
      <alignment vertical="center" shrinkToFit="1"/>
    </xf>
    <xf numFmtId="0" fontId="0" fillId="0" borderId="0" xfId="0" applyAlignment="1">
      <alignment vertical="center" shrinkToFit="1"/>
    </xf>
    <xf numFmtId="0" fontId="0" fillId="0" borderId="64" xfId="0" applyBorder="1" applyAlignment="1">
      <alignment vertical="center" shrinkToFit="1"/>
    </xf>
    <xf numFmtId="0" fontId="33" fillId="0" borderId="30" xfId="0" applyFont="1" applyBorder="1" applyAlignment="1">
      <alignment horizontal="left" vertical="center" wrapText="1"/>
    </xf>
    <xf numFmtId="0" fontId="33" fillId="0" borderId="0" xfId="0" applyFont="1" applyAlignment="1">
      <alignment horizontal="left" vertical="center" wrapText="1"/>
    </xf>
    <xf numFmtId="0" fontId="31" fillId="0" borderId="30" xfId="0" applyFont="1" applyBorder="1" applyAlignment="1">
      <alignment horizontal="justify" vertical="center" wrapText="1"/>
    </xf>
    <xf numFmtId="0" fontId="31" fillId="0" borderId="0" xfId="0" applyFont="1" applyAlignment="1">
      <alignment horizontal="justify" vertical="center" wrapText="1"/>
    </xf>
    <xf numFmtId="0" fontId="31" fillId="0" borderId="29" xfId="0" applyFont="1" applyBorder="1" applyAlignment="1">
      <alignment horizontal="left" vertical="center" wrapText="1" indent="1"/>
    </xf>
    <xf numFmtId="0" fontId="31" fillId="0" borderId="32" xfId="0" applyFont="1" applyBorder="1" applyAlignment="1">
      <alignment horizontal="left" vertical="center" wrapText="1" indent="1"/>
    </xf>
    <xf numFmtId="0" fontId="29" fillId="0" borderId="29" xfId="0" applyFont="1" applyBorder="1" applyAlignment="1">
      <alignment horizontal="center" vertical="center" wrapText="1"/>
    </xf>
    <xf numFmtId="0" fontId="29" fillId="0" borderId="32" xfId="0" applyFont="1" applyBorder="1" applyAlignment="1">
      <alignment horizontal="center" vertical="center" wrapText="1"/>
    </xf>
    <xf numFmtId="0" fontId="29" fillId="0" borderId="24"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6"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6" xfId="0" applyFont="1" applyBorder="1" applyAlignment="1">
      <alignment horizontal="center" vertical="center" wrapText="1"/>
    </xf>
    <xf numFmtId="0" fontId="31" fillId="0" borderId="29" xfId="0" applyFont="1" applyBorder="1" applyAlignment="1">
      <alignment horizontal="justify" vertical="center" wrapText="1"/>
    </xf>
    <xf numFmtId="0" fontId="0" fillId="0" borderId="24" xfId="0" applyBorder="1" applyAlignment="1">
      <alignment horizontal="justify" vertical="center" wrapText="1"/>
    </xf>
    <xf numFmtId="0" fontId="31" fillId="0" borderId="25" xfId="0" applyFont="1" applyBorder="1" applyAlignment="1">
      <alignment horizontal="justify" vertical="center" wrapText="1"/>
    </xf>
    <xf numFmtId="0" fontId="0" fillId="0" borderId="16" xfId="0" applyBorder="1" applyAlignment="1">
      <alignment horizontal="justify" vertical="center" wrapText="1"/>
    </xf>
    <xf numFmtId="177" fontId="18" fillId="2" borderId="52" xfId="0" applyNumberFormat="1" applyFont="1" applyFill="1" applyBorder="1" applyAlignment="1" applyProtection="1">
      <alignment horizontal="center" vertical="center" wrapText="1"/>
      <protection locked="0"/>
    </xf>
    <xf numFmtId="177" fontId="18" fillId="2" borderId="53" xfId="0" applyNumberFormat="1" applyFont="1" applyFill="1" applyBorder="1" applyAlignment="1" applyProtection="1">
      <alignment horizontal="center" vertical="center" wrapText="1"/>
      <protection locked="0"/>
    </xf>
    <xf numFmtId="0" fontId="18" fillId="2" borderId="76" xfId="0" applyFont="1" applyFill="1" applyBorder="1" applyAlignment="1" applyProtection="1">
      <alignment horizontal="left" vertical="center" wrapText="1"/>
      <protection locked="0"/>
    </xf>
    <xf numFmtId="0" fontId="0" fillId="0" borderId="32" xfId="0" applyBorder="1" applyAlignment="1">
      <alignment horizontal="left" vertical="center" wrapText="1" indent="1"/>
    </xf>
    <xf numFmtId="0" fontId="35" fillId="0" borderId="20" xfId="0" applyFont="1" applyBorder="1" applyAlignment="1">
      <alignment horizontal="center" vertical="center" wrapText="1"/>
    </xf>
    <xf numFmtId="0" fontId="40" fillId="0" borderId="52" xfId="0" applyFont="1" applyBorder="1" applyAlignment="1">
      <alignment horizontal="center" vertical="center" wrapText="1"/>
    </xf>
    <xf numFmtId="0" fontId="40" fillId="0" borderId="53" xfId="0" applyFont="1" applyBorder="1" applyAlignment="1">
      <alignment horizontal="center" vertical="center" wrapText="1"/>
    </xf>
    <xf numFmtId="0" fontId="36" fillId="4" borderId="30" xfId="0" applyFont="1" applyFill="1" applyBorder="1" applyAlignment="1">
      <alignment horizontal="center" vertical="center" wrapText="1"/>
    </xf>
    <xf numFmtId="0" fontId="36" fillId="4" borderId="0" xfId="0" applyFont="1" applyFill="1" applyAlignment="1">
      <alignment horizontal="center" vertical="center" wrapText="1"/>
    </xf>
    <xf numFmtId="0" fontId="41" fillId="4" borderId="25" xfId="0" applyFont="1" applyFill="1" applyBorder="1" applyAlignment="1">
      <alignment horizontal="center" vertical="center" wrapText="1"/>
    </xf>
    <xf numFmtId="0" fontId="36" fillId="2" borderId="32" xfId="0" applyFont="1" applyFill="1" applyBorder="1" applyAlignment="1" applyProtection="1">
      <alignment horizontal="left" vertical="center"/>
      <protection locked="0"/>
    </xf>
    <xf numFmtId="0" fontId="41" fillId="2" borderId="32" xfId="0" applyFont="1" applyFill="1" applyBorder="1" applyAlignment="1" applyProtection="1">
      <alignment horizontal="left" vertical="center"/>
      <protection locked="0"/>
    </xf>
    <xf numFmtId="0" fontId="41" fillId="2" borderId="24" xfId="0" applyFont="1" applyFill="1" applyBorder="1" applyAlignment="1" applyProtection="1">
      <alignment horizontal="left" vertical="center"/>
      <protection locked="0"/>
    </xf>
    <xf numFmtId="0" fontId="0" fillId="0" borderId="53" xfId="0" applyBorder="1" applyAlignment="1">
      <alignment horizontal="center" vertical="center" wrapText="1"/>
    </xf>
    <xf numFmtId="0" fontId="0" fillId="0" borderId="54" xfId="0" applyBorder="1" applyAlignment="1">
      <alignment horizontal="center" vertical="center" wrapText="1"/>
    </xf>
    <xf numFmtId="0" fontId="41" fillId="4" borderId="0" xfId="0" applyFont="1" applyFill="1" applyAlignment="1">
      <alignment horizontal="center" vertical="center" wrapText="1"/>
    </xf>
    <xf numFmtId="0" fontId="41" fillId="4" borderId="64" xfId="0" applyFont="1" applyFill="1" applyBorder="1" applyAlignment="1">
      <alignment horizontal="center" vertical="center" wrapText="1"/>
    </xf>
    <xf numFmtId="0" fontId="73" fillId="0" borderId="0" xfId="0" applyFont="1" applyAlignment="1">
      <alignment horizontal="center" vertical="center"/>
    </xf>
    <xf numFmtId="0" fontId="0" fillId="0" borderId="0" xfId="0" applyAlignment="1">
      <alignment horizontal="center" vertical="center"/>
    </xf>
    <xf numFmtId="0" fontId="0" fillId="0" borderId="0" xfId="0">
      <alignment vertical="center"/>
    </xf>
    <xf numFmtId="0" fontId="0" fillId="6" borderId="99" xfId="0" applyFill="1" applyBorder="1" applyAlignment="1">
      <alignment horizontal="center" vertical="center"/>
    </xf>
    <xf numFmtId="0" fontId="0" fillId="6" borderId="84" xfId="0" applyFill="1" applyBorder="1" applyAlignment="1">
      <alignment horizontal="center" vertical="center"/>
    </xf>
    <xf numFmtId="186" fontId="69" fillId="0" borderId="4" xfId="0" applyNumberFormat="1" applyFont="1" applyBorder="1" applyAlignment="1">
      <alignment horizontal="center" vertical="center"/>
    </xf>
    <xf numFmtId="186" fontId="69" fillId="0" borderId="5" xfId="0" applyNumberFormat="1" applyFont="1" applyBorder="1" applyAlignment="1">
      <alignment horizontal="center" vertical="center"/>
    </xf>
    <xf numFmtId="0" fontId="0" fillId="2" borderId="2" xfId="0" applyFill="1" applyBorder="1" applyProtection="1">
      <alignment vertical="center"/>
      <protection locked="0"/>
    </xf>
    <xf numFmtId="0" fontId="0" fillId="2" borderId="3" xfId="0" applyFill="1" applyBorder="1" applyProtection="1">
      <alignment vertical="center"/>
      <protection locked="0"/>
    </xf>
    <xf numFmtId="0" fontId="0" fillId="2" borderId="4" xfId="0" applyFill="1" applyBorder="1" applyProtection="1">
      <alignment vertical="center"/>
      <protection locked="0"/>
    </xf>
    <xf numFmtId="0" fontId="0" fillId="2" borderId="5" xfId="0" applyFill="1" applyBorder="1" applyProtection="1">
      <alignment vertical="center"/>
      <protection locked="0"/>
    </xf>
    <xf numFmtId="184" fontId="69" fillId="0" borderId="26" xfId="0" applyNumberFormat="1" applyFont="1" applyBorder="1" applyAlignment="1">
      <alignment horizontal="left" vertical="center"/>
    </xf>
    <xf numFmtId="0" fontId="69" fillId="0" borderId="19" xfId="0" applyFont="1"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99" xfId="0" applyBorder="1" applyAlignment="1">
      <alignment horizontal="center" vertical="center"/>
    </xf>
    <xf numFmtId="0" fontId="0" fillId="0" borderId="84" xfId="0" applyBorder="1" applyAlignment="1">
      <alignment horizontal="center" vertical="center"/>
    </xf>
    <xf numFmtId="176" fontId="11" fillId="0" borderId="0" xfId="0" applyNumberFormat="1"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textRotation="255"/>
    </xf>
    <xf numFmtId="0" fontId="11" fillId="2" borderId="6"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1" fillId="2" borderId="11" xfId="0" applyFont="1" applyFill="1" applyBorder="1" applyAlignment="1" applyProtection="1">
      <alignment horizontal="center" vertical="center"/>
      <protection locked="0"/>
    </xf>
    <xf numFmtId="0" fontId="11" fillId="2" borderId="10" xfId="0" applyFont="1" applyFill="1" applyBorder="1" applyAlignment="1" applyProtection="1">
      <alignment horizontal="center" vertical="center"/>
      <protection locked="0"/>
    </xf>
    <xf numFmtId="0" fontId="0" fillId="0" borderId="6" xfId="0" applyBorder="1" applyAlignment="1">
      <alignment horizontal="center" vertical="center"/>
    </xf>
    <xf numFmtId="0" fontId="0" fillId="0" borderId="7" xfId="0" applyBorder="1" applyAlignment="1">
      <alignment horizontal="center" vertical="center"/>
    </xf>
    <xf numFmtId="0" fontId="11" fillId="2" borderId="7"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0" fillId="0" borderId="2" xfId="0" applyBorder="1" applyAlignment="1">
      <alignment vertical="center" shrinkToFit="1"/>
    </xf>
    <xf numFmtId="0" fontId="0" fillId="0" borderId="3" xfId="0" applyBorder="1" applyAlignment="1">
      <alignment vertical="center" shrinkToFit="1"/>
    </xf>
    <xf numFmtId="0" fontId="0" fillId="0" borderId="4" xfId="0" applyBorder="1" applyAlignment="1">
      <alignment vertical="center" shrinkToFit="1"/>
    </xf>
    <xf numFmtId="0" fontId="0" fillId="0" borderId="5" xfId="0" applyBorder="1" applyAlignment="1">
      <alignment vertical="center" shrinkToFit="1"/>
    </xf>
    <xf numFmtId="0" fontId="0" fillId="0" borderId="2" xfId="0" applyBorder="1" applyAlignment="1">
      <alignment horizontal="left" vertical="center"/>
    </xf>
    <xf numFmtId="0" fontId="0" fillId="0" borderId="80" xfId="0" applyBorder="1" applyAlignment="1">
      <alignment horizontal="left" vertical="center"/>
    </xf>
    <xf numFmtId="0" fontId="0" fillId="0" borderId="80" xfId="0" applyBorder="1">
      <alignment vertical="center"/>
    </xf>
    <xf numFmtId="0" fontId="11" fillId="0" borderId="2" xfId="0" applyFont="1" applyBorder="1" applyAlignment="1" applyProtection="1">
      <alignment vertical="center" wrapText="1"/>
      <protection locked="0"/>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0" fontId="0" fillId="0" borderId="62" xfId="0" applyBorder="1" applyAlignment="1">
      <alignment horizontal="center" vertical="center"/>
    </xf>
    <xf numFmtId="0" fontId="0" fillId="0" borderId="110" xfId="0" applyBorder="1">
      <alignment vertical="center"/>
    </xf>
    <xf numFmtId="0" fontId="0" fillId="0" borderId="104" xfId="0" applyBorder="1">
      <alignment vertical="center"/>
    </xf>
    <xf numFmtId="0" fontId="0" fillId="0" borderId="107" xfId="0" applyBorder="1">
      <alignment vertical="center"/>
    </xf>
    <xf numFmtId="0" fontId="0" fillId="0" borderId="108" xfId="0" applyBorder="1">
      <alignment vertical="center"/>
    </xf>
    <xf numFmtId="0" fontId="0" fillId="0" borderId="109" xfId="0" applyBorder="1">
      <alignment vertical="center"/>
    </xf>
    <xf numFmtId="0" fontId="0" fillId="0" borderId="9" xfId="0" applyBorder="1" applyProtection="1">
      <alignment vertical="center"/>
      <protection locked="0"/>
    </xf>
    <xf numFmtId="0" fontId="0" fillId="0" borderId="6" xfId="0" applyBorder="1" applyProtection="1">
      <alignment vertical="center"/>
      <protection locked="0"/>
    </xf>
    <xf numFmtId="0" fontId="0" fillId="0" borderId="11" xfId="0" applyBorder="1" applyProtection="1">
      <alignment vertical="center"/>
      <protection locked="0"/>
    </xf>
    <xf numFmtId="0" fontId="0" fillId="0" borderId="10" xfId="0" applyBorder="1" applyProtection="1">
      <alignment vertical="center"/>
      <protection locked="0"/>
    </xf>
    <xf numFmtId="0" fontId="0" fillId="0" borderId="7" xfId="0" applyBorder="1" applyProtection="1">
      <alignment vertical="center"/>
      <protection locked="0"/>
    </xf>
    <xf numFmtId="0" fontId="0" fillId="0" borderId="8" xfId="0" applyBorder="1" applyProtection="1">
      <alignment vertical="center"/>
      <protection locked="0"/>
    </xf>
    <xf numFmtId="0" fontId="0" fillId="0" borderId="2" xfId="0" applyBorder="1" applyProtection="1">
      <alignment vertical="center"/>
      <protection locked="0"/>
    </xf>
    <xf numFmtId="0" fontId="0" fillId="0" borderId="3" xfId="0" applyBorder="1" applyProtection="1">
      <alignment vertical="center"/>
      <protection locked="0"/>
    </xf>
    <xf numFmtId="0" fontId="0" fillId="0" borderId="4" xfId="0" applyBorder="1" applyProtection="1">
      <alignment vertical="center"/>
      <protection locked="0"/>
    </xf>
    <xf numFmtId="0" fontId="0" fillId="0" borderId="5" xfId="0" applyBorder="1" applyProtection="1">
      <alignment vertical="center"/>
      <protection locked="0"/>
    </xf>
    <xf numFmtId="0" fontId="56" fillId="2" borderId="0" xfId="0" applyFont="1" applyFill="1" applyAlignment="1" applyProtection="1">
      <alignment vertical="center" shrinkToFit="1"/>
      <protection locked="0"/>
    </xf>
    <xf numFmtId="0" fontId="57" fillId="0" borderId="0" xfId="0" applyFont="1" applyAlignment="1">
      <alignment horizontal="center" vertical="center"/>
    </xf>
    <xf numFmtId="0" fontId="52" fillId="0" borderId="0" xfId="0" applyFont="1">
      <alignment vertical="center"/>
    </xf>
    <xf numFmtId="0" fontId="52" fillId="0" borderId="0" xfId="0" quotePrefix="1" applyFont="1" applyAlignment="1">
      <alignment horizontal="right" vertical="center"/>
    </xf>
    <xf numFmtId="0" fontId="52" fillId="0" borderId="0" xfId="0" applyFont="1" applyAlignment="1">
      <alignment horizontal="right" vertical="center"/>
    </xf>
    <xf numFmtId="0" fontId="56" fillId="0" borderId="0" xfId="0" applyFont="1" applyAlignment="1">
      <alignment vertical="center" shrinkToFit="1"/>
    </xf>
    <xf numFmtId="0" fontId="56" fillId="0" borderId="0" xfId="0" applyFont="1">
      <alignment vertical="center"/>
    </xf>
    <xf numFmtId="0" fontId="52" fillId="2" borderId="0" xfId="0" applyFont="1" applyFill="1" applyProtection="1">
      <alignment vertical="center"/>
      <protection locked="0"/>
    </xf>
    <xf numFmtId="0" fontId="56" fillId="2" borderId="0" xfId="0" applyFont="1" applyFill="1" applyProtection="1">
      <alignment vertical="center"/>
      <protection locked="0"/>
    </xf>
    <xf numFmtId="0" fontId="52" fillId="2" borderId="100" xfId="0" applyFont="1" applyFill="1" applyBorder="1" applyAlignment="1" applyProtection="1">
      <alignment horizontal="center" vertical="center" wrapText="1"/>
      <protection locked="0"/>
    </xf>
    <xf numFmtId="0" fontId="52" fillId="2" borderId="101" xfId="0" applyFont="1" applyFill="1" applyBorder="1" applyAlignment="1" applyProtection="1">
      <alignment horizontal="center" vertical="center" wrapText="1"/>
      <protection locked="0"/>
    </xf>
    <xf numFmtId="0" fontId="52" fillId="2" borderId="102" xfId="0" applyFont="1" applyFill="1" applyBorder="1" applyAlignment="1" applyProtection="1">
      <alignment horizontal="center" vertical="center" wrapText="1"/>
      <protection locked="0"/>
    </xf>
    <xf numFmtId="0" fontId="53" fillId="2" borderId="96" xfId="0" applyFont="1" applyFill="1" applyBorder="1" applyAlignment="1" applyProtection="1">
      <alignment horizontal="center" vertical="center" wrapText="1"/>
      <protection locked="0"/>
    </xf>
    <xf numFmtId="0" fontId="53" fillId="2" borderId="97" xfId="0" applyFont="1" applyFill="1" applyBorder="1" applyAlignment="1" applyProtection="1">
      <alignment horizontal="center" vertical="center" wrapText="1"/>
      <protection locked="0"/>
    </xf>
    <xf numFmtId="0" fontId="53" fillId="2" borderId="98" xfId="0" applyFont="1" applyFill="1" applyBorder="1" applyAlignment="1" applyProtection="1">
      <alignment horizontal="center" vertical="center" wrapText="1"/>
      <protection locked="0"/>
    </xf>
    <xf numFmtId="0" fontId="52" fillId="0" borderId="0" xfId="0" applyFont="1" applyAlignment="1">
      <alignment horizontal="center" vertical="center"/>
    </xf>
    <xf numFmtId="181" fontId="56" fillId="0" borderId="0" xfId="1" applyNumberFormat="1" applyFont="1" applyFill="1" applyAlignment="1" applyProtection="1">
      <alignment vertical="center"/>
    </xf>
    <xf numFmtId="181" fontId="52" fillId="2" borderId="0" xfId="1" applyNumberFormat="1" applyFont="1" applyFill="1" applyAlignment="1" applyProtection="1">
      <alignment vertical="center"/>
      <protection locked="0"/>
    </xf>
    <xf numFmtId="0" fontId="52" fillId="0" borderId="86" xfId="0" applyFont="1" applyBorder="1" applyAlignment="1">
      <alignment horizontal="center" vertical="center" wrapText="1"/>
    </xf>
    <xf numFmtId="0" fontId="24" fillId="0" borderId="87" xfId="0" applyFont="1" applyBorder="1" applyAlignment="1">
      <alignment horizontal="center" vertical="center" wrapText="1"/>
    </xf>
    <xf numFmtId="0" fontId="53" fillId="2" borderId="88" xfId="0" applyFont="1" applyFill="1" applyBorder="1" applyAlignment="1" applyProtection="1">
      <alignment horizontal="center" vertical="center" wrapText="1"/>
      <protection locked="0"/>
    </xf>
    <xf numFmtId="0" fontId="24" fillId="0" borderId="88" xfId="0" applyFont="1" applyBorder="1" applyAlignment="1" applyProtection="1">
      <alignment vertical="center" wrapText="1"/>
      <protection locked="0"/>
    </xf>
    <xf numFmtId="0" fontId="53" fillId="2" borderId="91" xfId="0" applyFont="1" applyFill="1" applyBorder="1" applyAlignment="1" applyProtection="1">
      <alignment horizontal="center" vertical="center" wrapText="1"/>
      <protection locked="0"/>
    </xf>
    <xf numFmtId="0" fontId="53" fillId="2" borderId="92" xfId="0" applyFont="1" applyFill="1" applyBorder="1" applyAlignment="1" applyProtection="1">
      <alignment horizontal="center" vertical="center" wrapText="1"/>
      <protection locked="0"/>
    </xf>
    <xf numFmtId="0" fontId="52" fillId="0" borderId="0" xfId="0" applyFont="1" applyAlignment="1">
      <alignment vertical="center" shrinkToFit="1"/>
    </xf>
    <xf numFmtId="0" fontId="52" fillId="0" borderId="82" xfId="0" applyFont="1" applyBorder="1" applyAlignment="1">
      <alignment horizontal="center" vertical="center" wrapText="1"/>
    </xf>
    <xf numFmtId="0" fontId="0" fillId="0" borderId="84" xfId="0" applyBorder="1" applyAlignment="1">
      <alignment horizontal="center" vertical="center" wrapText="1"/>
    </xf>
    <xf numFmtId="0" fontId="53" fillId="5" borderId="83" xfId="0" applyFont="1" applyFill="1" applyBorder="1" applyAlignment="1" applyProtection="1">
      <alignment horizontal="center" vertical="center" wrapText="1"/>
      <protection locked="0"/>
    </xf>
    <xf numFmtId="0" fontId="3" fillId="0" borderId="83" xfId="0" applyFont="1" applyBorder="1" applyAlignment="1" applyProtection="1">
      <alignment horizontal="center" vertical="center" wrapText="1"/>
      <protection locked="0"/>
    </xf>
    <xf numFmtId="0" fontId="3" fillId="0" borderId="93" xfId="0" applyFont="1" applyBorder="1" applyAlignment="1" applyProtection="1">
      <alignment horizontal="center" vertical="center" wrapText="1"/>
      <protection locked="0"/>
    </xf>
    <xf numFmtId="180" fontId="53" fillId="2" borderId="1" xfId="0" applyNumberFormat="1" applyFont="1" applyFill="1" applyBorder="1" applyAlignment="1" applyProtection="1">
      <alignment horizontal="center" vertical="center" wrapText="1"/>
      <protection locked="0"/>
    </xf>
    <xf numFmtId="180" fontId="53" fillId="2" borderId="1" xfId="0" applyNumberFormat="1" applyFont="1" applyFill="1" applyBorder="1" applyAlignment="1" applyProtection="1">
      <alignment vertical="center" wrapText="1"/>
      <protection locked="0"/>
    </xf>
    <xf numFmtId="180" fontId="53" fillId="2" borderId="33" xfId="0" applyNumberFormat="1" applyFont="1" applyFill="1" applyBorder="1" applyAlignment="1" applyProtection="1">
      <alignment vertical="center" wrapText="1"/>
      <protection locked="0"/>
    </xf>
    <xf numFmtId="0" fontId="0" fillId="7" borderId="1" xfId="0" applyFill="1" applyBorder="1" applyAlignment="1">
      <alignment horizontal="center" vertical="center"/>
    </xf>
    <xf numFmtId="0" fontId="15" fillId="0" borderId="61" xfId="0" applyFont="1" applyBorder="1" applyAlignment="1">
      <alignment horizontal="center" vertical="center" wrapText="1"/>
    </xf>
    <xf numFmtId="0" fontId="0" fillId="0" borderId="47" xfId="0" applyBorder="1" applyAlignment="1">
      <alignment horizontal="center" vertical="center" wrapText="1"/>
    </xf>
    <xf numFmtId="0" fontId="15" fillId="0" borderId="63" xfId="0" applyFont="1" applyBorder="1" applyAlignment="1">
      <alignment horizontal="center" vertical="center" wrapText="1"/>
    </xf>
    <xf numFmtId="0" fontId="0" fillId="0" borderId="49" xfId="0" applyBorder="1" applyAlignment="1">
      <alignment horizontal="center" vertical="center" wrapText="1"/>
    </xf>
    <xf numFmtId="56" fontId="25" fillId="2" borderId="82" xfId="0" applyNumberFormat="1" applyFont="1" applyFill="1" applyBorder="1" applyAlignment="1">
      <alignment horizontal="center" vertical="center" wrapText="1"/>
    </xf>
    <xf numFmtId="0" fontId="11" fillId="2" borderId="83" xfId="0" applyFont="1" applyFill="1" applyBorder="1" applyAlignment="1">
      <alignment horizontal="center" vertical="center" wrapText="1"/>
    </xf>
    <xf numFmtId="181" fontId="19" fillId="0" borderId="75" xfId="0" applyNumberFormat="1" applyFont="1" applyBorder="1" applyAlignment="1">
      <alignment horizontal="right" vertical="center" wrapText="1"/>
    </xf>
    <xf numFmtId="181" fontId="0" fillId="0" borderId="74" xfId="0" applyNumberFormat="1" applyBorder="1" applyAlignment="1">
      <alignment horizontal="right" vertical="center" wrapText="1"/>
    </xf>
    <xf numFmtId="181" fontId="19" fillId="0" borderId="80" xfId="0" applyNumberFormat="1" applyFont="1" applyBorder="1" applyAlignment="1">
      <alignment horizontal="right" vertical="center" wrapText="1"/>
    </xf>
    <xf numFmtId="181" fontId="0" fillId="0" borderId="81" xfId="0" applyNumberFormat="1" applyBorder="1" applyAlignment="1">
      <alignment horizontal="right" vertical="center" wrapText="1"/>
    </xf>
    <xf numFmtId="181" fontId="19" fillId="0" borderId="19" xfId="0" applyNumberFormat="1" applyFont="1" applyBorder="1" applyAlignment="1">
      <alignment horizontal="right" vertical="center" wrapText="1"/>
    </xf>
    <xf numFmtId="181" fontId="0" fillId="0" borderId="20" xfId="0" applyNumberFormat="1" applyBorder="1" applyAlignment="1">
      <alignment horizontal="right" vertical="center" wrapText="1"/>
    </xf>
    <xf numFmtId="0" fontId="15" fillId="0" borderId="53" xfId="0" applyFont="1" applyBorder="1" applyAlignment="1">
      <alignment horizontal="left" vertical="center" wrapText="1"/>
    </xf>
    <xf numFmtId="0" fontId="0" fillId="0" borderId="53" xfId="0" applyBorder="1" applyAlignment="1">
      <alignment vertical="center" wrapText="1"/>
    </xf>
    <xf numFmtId="180" fontId="19" fillId="0" borderId="59" xfId="0" applyNumberFormat="1" applyFont="1" applyBorder="1" applyAlignment="1">
      <alignment horizontal="left" vertical="center" wrapText="1"/>
    </xf>
    <xf numFmtId="180" fontId="26" fillId="0" borderId="59" xfId="0" applyNumberFormat="1" applyFont="1" applyBorder="1" applyAlignment="1">
      <alignment horizontal="left" vertical="center" wrapText="1"/>
    </xf>
    <xf numFmtId="180" fontId="0" fillId="0" borderId="59" xfId="0" applyNumberFormat="1" applyBorder="1" applyAlignment="1">
      <alignment vertical="center" wrapText="1"/>
    </xf>
    <xf numFmtId="181" fontId="19" fillId="0" borderId="67" xfId="0" applyNumberFormat="1" applyFont="1" applyBorder="1" applyAlignment="1">
      <alignment horizontal="right" vertical="center" wrapText="1"/>
    </xf>
    <xf numFmtId="181" fontId="0" fillId="0" borderId="68" xfId="0" applyNumberFormat="1" applyBorder="1" applyAlignment="1">
      <alignment horizontal="right" vertical="center" wrapText="1"/>
    </xf>
    <xf numFmtId="181" fontId="19" fillId="0" borderId="69" xfId="0" applyNumberFormat="1" applyFont="1" applyBorder="1" applyAlignment="1">
      <alignment horizontal="right" vertical="center" wrapText="1"/>
    </xf>
    <xf numFmtId="181" fontId="0" fillId="0" borderId="70" xfId="0" applyNumberFormat="1" applyBorder="1" applyAlignment="1">
      <alignment horizontal="right" vertical="center" wrapText="1"/>
    </xf>
    <xf numFmtId="181" fontId="19" fillId="0" borderId="78" xfId="0" applyNumberFormat="1" applyFont="1" applyBorder="1" applyAlignment="1">
      <alignment horizontal="right" vertical="center" wrapText="1"/>
    </xf>
    <xf numFmtId="181" fontId="0" fillId="0" borderId="79" xfId="0" applyNumberFormat="1" applyBorder="1" applyAlignment="1">
      <alignment horizontal="right" vertical="center" wrapText="1"/>
    </xf>
    <xf numFmtId="181" fontId="19" fillId="0" borderId="2" xfId="0" applyNumberFormat="1" applyFont="1" applyBorder="1" applyAlignment="1">
      <alignment horizontal="right" vertical="center" wrapText="1"/>
    </xf>
    <xf numFmtId="181" fontId="0" fillId="0" borderId="3" xfId="0" applyNumberFormat="1" applyBorder="1" applyAlignment="1">
      <alignment horizontal="right" vertical="center" wrapText="1"/>
    </xf>
    <xf numFmtId="181" fontId="19" fillId="0" borderId="65" xfId="0" applyNumberFormat="1" applyFont="1" applyBorder="1" applyAlignment="1">
      <alignment horizontal="right" vertical="center" wrapText="1"/>
    </xf>
    <xf numFmtId="181" fontId="0" fillId="0" borderId="66" xfId="0" applyNumberFormat="1" applyBorder="1" applyAlignment="1">
      <alignment horizontal="right" vertical="center" wrapText="1"/>
    </xf>
    <xf numFmtId="0" fontId="15" fillId="0" borderId="29" xfId="0" applyFont="1" applyBorder="1" applyAlignment="1">
      <alignment horizontal="center" vertical="center" wrapText="1"/>
    </xf>
    <xf numFmtId="0" fontId="15" fillId="0" borderId="32" xfId="0" applyFont="1" applyBorder="1" applyAlignment="1">
      <alignment horizontal="center" vertical="center" wrapText="1"/>
    </xf>
    <xf numFmtId="0" fontId="3" fillId="0" borderId="32" xfId="0" applyFont="1" applyBorder="1" applyAlignment="1">
      <alignment horizontal="center" vertical="center" wrapText="1"/>
    </xf>
    <xf numFmtId="0" fontId="0" fillId="0" borderId="32" xfId="0" applyBorder="1" applyAlignment="1">
      <alignment horizontal="center" vertical="center" wrapText="1"/>
    </xf>
    <xf numFmtId="0" fontId="3" fillId="0" borderId="25" xfId="0" applyFont="1" applyBorder="1" applyAlignment="1">
      <alignment horizontal="center" vertical="center" wrapText="1"/>
    </xf>
    <xf numFmtId="0" fontId="3" fillId="0" borderId="17" xfId="0" applyFont="1" applyBorder="1" applyAlignment="1">
      <alignment horizontal="center" vertical="center" wrapText="1"/>
    </xf>
    <xf numFmtId="0" fontId="0" fillId="0" borderId="17" xfId="0" applyBorder="1" applyAlignment="1">
      <alignment horizontal="center" vertical="center" wrapText="1"/>
    </xf>
    <xf numFmtId="0" fontId="19" fillId="0" borderId="52" xfId="0" applyFont="1" applyBorder="1" applyAlignment="1">
      <alignment horizontal="left" vertical="center" wrapText="1"/>
    </xf>
    <xf numFmtId="0" fontId="19" fillId="0" borderId="53" xfId="0" applyFont="1" applyBorder="1" applyAlignment="1">
      <alignment horizontal="left" vertical="center" wrapText="1"/>
    </xf>
    <xf numFmtId="0" fontId="26" fillId="0" borderId="53" xfId="0" applyFont="1" applyBorder="1" applyAlignment="1">
      <alignment horizontal="left" vertical="center" wrapText="1"/>
    </xf>
    <xf numFmtId="0" fontId="19" fillId="0" borderId="55" xfId="0" applyFont="1" applyBorder="1" applyAlignment="1">
      <alignment horizontal="left" vertical="center" wrapText="1"/>
    </xf>
    <xf numFmtId="0" fontId="19" fillId="0" borderId="56" xfId="0" applyFont="1" applyBorder="1" applyAlignment="1">
      <alignment horizontal="left" vertical="center" wrapText="1"/>
    </xf>
    <xf numFmtId="0" fontId="26" fillId="0" borderId="56" xfId="0" applyFont="1" applyBorder="1" applyAlignment="1">
      <alignment horizontal="left" vertical="center" wrapText="1"/>
    </xf>
    <xf numFmtId="0" fontId="0" fillId="0" borderId="56" xfId="0" applyBorder="1" applyAlignment="1">
      <alignment vertical="center" wrapText="1"/>
    </xf>
    <xf numFmtId="180" fontId="19" fillId="0" borderId="73" xfId="0" applyNumberFormat="1" applyFont="1" applyBorder="1" applyAlignment="1">
      <alignment horizontal="left" vertical="center" wrapText="1"/>
    </xf>
    <xf numFmtId="180" fontId="19" fillId="0" borderId="75" xfId="0" applyNumberFormat="1" applyFont="1" applyBorder="1" applyAlignment="1">
      <alignment horizontal="left" vertical="center" wrapText="1"/>
    </xf>
    <xf numFmtId="180" fontId="26" fillId="0" borderId="75" xfId="0" applyNumberFormat="1" applyFont="1" applyBorder="1" applyAlignment="1">
      <alignment horizontal="left" vertical="center" wrapText="1"/>
    </xf>
    <xf numFmtId="180" fontId="0" fillId="0" borderId="75" xfId="0" applyNumberFormat="1" applyBorder="1" applyAlignment="1">
      <alignment vertical="center" wrapText="1"/>
    </xf>
    <xf numFmtId="0" fontId="15" fillId="0" borderId="51" xfId="0" applyFont="1" applyBorder="1" applyAlignment="1">
      <alignment horizontal="center" vertical="center" wrapText="1"/>
    </xf>
    <xf numFmtId="0" fontId="0" fillId="0" borderId="80" xfId="0" applyBorder="1" applyAlignment="1">
      <alignment horizontal="center" vertical="center" wrapText="1"/>
    </xf>
    <xf numFmtId="0" fontId="0" fillId="0" borderId="80" xfId="0" applyBorder="1" applyAlignment="1">
      <alignment vertical="center" wrapText="1"/>
    </xf>
    <xf numFmtId="0" fontId="15" fillId="0" borderId="17" xfId="0" applyFont="1" applyBorder="1" applyAlignment="1">
      <alignment horizontal="left" vertical="center" wrapText="1"/>
    </xf>
    <xf numFmtId="0" fontId="0" fillId="0" borderId="16" xfId="0" applyBorder="1" applyAlignment="1">
      <alignment horizontal="left" vertical="center" wrapText="1"/>
    </xf>
    <xf numFmtId="0" fontId="15" fillId="0" borderId="21" xfId="0" applyFont="1" applyBorder="1" applyAlignment="1">
      <alignment horizontal="center" vertical="center" wrapText="1"/>
    </xf>
    <xf numFmtId="0" fontId="15" fillId="0" borderId="23" xfId="0" applyFont="1" applyBorder="1" applyAlignment="1">
      <alignment horizontal="center" vertical="center" wrapText="1"/>
    </xf>
    <xf numFmtId="181" fontId="19" fillId="0" borderId="71" xfId="0" applyNumberFormat="1" applyFont="1" applyBorder="1" applyAlignment="1">
      <alignment horizontal="right" vertical="center" wrapText="1"/>
    </xf>
    <xf numFmtId="181" fontId="0" fillId="0" borderId="60" xfId="0" applyNumberFormat="1" applyBorder="1" applyAlignment="1">
      <alignment horizontal="right" vertical="center" wrapText="1"/>
    </xf>
    <xf numFmtId="0" fontId="15" fillId="0" borderId="32" xfId="0" applyFont="1" applyBorder="1" applyAlignment="1">
      <alignment horizontal="left" vertical="center" wrapText="1"/>
    </xf>
    <xf numFmtId="0" fontId="0" fillId="0" borderId="24" xfId="0" applyBorder="1" applyAlignment="1">
      <alignment horizontal="left" vertical="center" wrapText="1"/>
    </xf>
    <xf numFmtId="0" fontId="14" fillId="0" borderId="31" xfId="0" applyFont="1" applyBorder="1" applyAlignment="1">
      <alignment horizontal="left" vertical="center" wrapText="1"/>
    </xf>
    <xf numFmtId="0" fontId="3" fillId="0" borderId="14" xfId="0" applyFont="1" applyBorder="1" applyAlignment="1">
      <alignment horizontal="left" vertical="center" wrapText="1"/>
    </xf>
    <xf numFmtId="0" fontId="19" fillId="0" borderId="17" xfId="0" applyFont="1" applyBorder="1" applyAlignment="1">
      <alignment horizontal="left" vertical="center" shrinkToFit="1"/>
    </xf>
    <xf numFmtId="0" fontId="3" fillId="0" borderId="15" xfId="0" applyFont="1" applyBorder="1" applyAlignment="1">
      <alignment horizontal="left" vertical="center" shrinkToFit="1"/>
    </xf>
    <xf numFmtId="181" fontId="19" fillId="0" borderId="53" xfId="0" applyNumberFormat="1" applyFont="1" applyBorder="1" applyAlignment="1">
      <alignment horizontal="right" vertical="center" wrapText="1"/>
    </xf>
    <xf numFmtId="181" fontId="0" fillId="0" borderId="54" xfId="0" applyNumberFormat="1" applyBorder="1" applyAlignment="1">
      <alignment horizontal="right" vertical="center" wrapText="1"/>
    </xf>
    <xf numFmtId="181" fontId="19" fillId="0" borderId="56" xfId="0" applyNumberFormat="1" applyFont="1" applyBorder="1" applyAlignment="1">
      <alignment horizontal="right" vertical="center" wrapText="1"/>
    </xf>
    <xf numFmtId="181" fontId="0" fillId="0" borderId="57" xfId="0" applyNumberFormat="1" applyBorder="1" applyAlignment="1">
      <alignment horizontal="righ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33" xfId="0" applyFont="1" applyFill="1" applyBorder="1" applyAlignment="1">
      <alignment horizontal="left" vertical="center" wrapText="1"/>
    </xf>
    <xf numFmtId="0" fontId="11" fillId="2" borderId="34" xfId="0" applyFont="1" applyFill="1" applyBorder="1" applyAlignment="1">
      <alignment horizontal="left" vertical="center" wrapText="1"/>
    </xf>
    <xf numFmtId="0" fontId="11" fillId="2" borderId="35" xfId="0" applyFont="1" applyFill="1" applyBorder="1" applyAlignment="1">
      <alignment horizontal="left" vertical="center" wrapText="1"/>
    </xf>
    <xf numFmtId="0" fontId="26" fillId="0" borderId="27" xfId="0" applyFont="1" applyBorder="1" applyAlignment="1">
      <alignment horizontal="center" vertical="center" wrapText="1"/>
    </xf>
    <xf numFmtId="0" fontId="26" fillId="0" borderId="31" xfId="0" applyFont="1" applyBorder="1" applyAlignment="1">
      <alignment vertical="center" wrapText="1"/>
    </xf>
    <xf numFmtId="0" fontId="26" fillId="0" borderId="14" xfId="0" applyFont="1" applyBorder="1" applyAlignment="1">
      <alignment vertical="center" wrapText="1"/>
    </xf>
    <xf numFmtId="0" fontId="26" fillId="0" borderId="28" xfId="0" applyFont="1" applyBorder="1" applyAlignment="1">
      <alignment vertical="center" wrapText="1"/>
    </xf>
    <xf numFmtId="0" fontId="26" fillId="0" borderId="17" xfId="0" applyFont="1" applyBorder="1" applyAlignment="1">
      <alignment vertical="center" wrapText="1"/>
    </xf>
    <xf numFmtId="0" fontId="26" fillId="0" borderId="15" xfId="0" applyFont="1" applyBorder="1" applyAlignment="1">
      <alignment vertical="center" wrapText="1"/>
    </xf>
    <xf numFmtId="0" fontId="26" fillId="0" borderId="18" xfId="0" applyFont="1" applyBorder="1" applyAlignment="1">
      <alignment horizontal="center" vertical="center" wrapText="1"/>
    </xf>
    <xf numFmtId="0" fontId="26" fillId="0" borderId="19" xfId="0" applyFont="1" applyBorder="1" applyAlignment="1">
      <alignment vertical="center" wrapText="1"/>
    </xf>
    <xf numFmtId="0" fontId="26" fillId="0" borderId="20" xfId="0" applyFont="1" applyBorder="1" applyAlignment="1">
      <alignment vertical="center" wrapText="1"/>
    </xf>
    <xf numFmtId="0" fontId="3" fillId="0" borderId="61" xfId="0" applyFont="1" applyBorder="1" applyAlignment="1">
      <alignment horizontal="center" vertical="center" wrapText="1"/>
    </xf>
    <xf numFmtId="0" fontId="0" fillId="0" borderId="47" xfId="0" applyBorder="1" applyAlignment="1">
      <alignment vertical="center" wrapText="1"/>
    </xf>
    <xf numFmtId="0" fontId="0" fillId="0" borderId="62" xfId="0" applyBorder="1" applyAlignment="1">
      <alignment vertical="center" wrapText="1"/>
    </xf>
    <xf numFmtId="0" fontId="0" fillId="0" borderId="48" xfId="0" applyBorder="1" applyAlignment="1">
      <alignment vertical="center" wrapText="1"/>
    </xf>
    <xf numFmtId="0" fontId="0" fillId="0" borderId="63" xfId="0" applyBorder="1" applyAlignment="1">
      <alignment vertical="center" wrapText="1"/>
    </xf>
    <xf numFmtId="0" fontId="0" fillId="0" borderId="49" xfId="0" applyBorder="1" applyAlignment="1">
      <alignment vertical="center" wrapText="1"/>
    </xf>
    <xf numFmtId="0" fontId="15" fillId="0" borderId="26" xfId="0" applyFont="1" applyBorder="1" applyAlignment="1">
      <alignment horizontal="center" vertical="center"/>
    </xf>
    <xf numFmtId="0" fontId="15" fillId="0" borderId="19" xfId="0" applyFont="1" applyBorder="1" applyAlignment="1">
      <alignment horizontal="center" vertical="center"/>
    </xf>
    <xf numFmtId="0" fontId="3" fillId="0" borderId="19" xfId="0" applyFont="1" applyBorder="1" applyAlignment="1">
      <alignment horizontal="center" vertical="center"/>
    </xf>
    <xf numFmtId="0" fontId="0" fillId="0" borderId="19" xfId="0" applyBorder="1" applyAlignment="1">
      <alignment horizontal="center" vertical="center"/>
    </xf>
    <xf numFmtId="0" fontId="14" fillId="0" borderId="27" xfId="0" applyFont="1" applyBorder="1" applyAlignment="1">
      <alignment horizontal="left" vertical="center" wrapText="1"/>
    </xf>
    <xf numFmtId="0" fontId="3" fillId="0" borderId="31" xfId="0" applyFont="1" applyBorder="1" applyAlignment="1">
      <alignment horizontal="left" vertical="center" wrapText="1"/>
    </xf>
    <xf numFmtId="0" fontId="19" fillId="0" borderId="28" xfId="0" applyFont="1" applyBorder="1" applyAlignment="1">
      <alignment horizontal="left" vertical="center" shrinkToFit="1"/>
    </xf>
    <xf numFmtId="0" fontId="26" fillId="0" borderId="17" xfId="0" applyFont="1" applyBorder="1" applyAlignment="1">
      <alignment horizontal="left" vertical="center" shrinkToFit="1"/>
    </xf>
    <xf numFmtId="0" fontId="15" fillId="0" borderId="65" xfId="0" applyFont="1" applyBorder="1" applyAlignment="1">
      <alignment horizontal="center" vertical="center" wrapText="1"/>
    </xf>
    <xf numFmtId="0" fontId="0" fillId="0" borderId="20" xfId="0" applyBorder="1" applyAlignment="1">
      <alignment horizontal="center" vertical="center" wrapText="1"/>
    </xf>
    <xf numFmtId="181" fontId="11" fillId="0" borderId="54" xfId="0" applyNumberFormat="1" applyFont="1" applyBorder="1" applyAlignment="1">
      <alignment horizontal="right"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15" fillId="0" borderId="36"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18" fillId="0" borderId="9" xfId="0" applyFont="1" applyBorder="1" applyAlignment="1">
      <alignment horizontal="center" vertical="center" wrapText="1"/>
    </xf>
    <xf numFmtId="0" fontId="0" fillId="0" borderId="9" xfId="0" applyBorder="1" applyAlignment="1">
      <alignment vertical="center" wrapText="1"/>
    </xf>
    <xf numFmtId="0" fontId="0" fillId="0" borderId="38" xfId="0" applyBorder="1" applyAlignment="1">
      <alignment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0" fillId="0" borderId="40" xfId="0" applyBorder="1" applyAlignment="1">
      <alignment horizontal="center" vertical="center" wrapText="1"/>
    </xf>
    <xf numFmtId="0" fontId="0" fillId="0" borderId="40" xfId="0" applyBorder="1" applyAlignment="1">
      <alignment vertical="center" wrapText="1"/>
    </xf>
    <xf numFmtId="0" fontId="0" fillId="0" borderId="46" xfId="0" applyBorder="1" applyAlignment="1">
      <alignment vertical="center" wrapText="1"/>
    </xf>
    <xf numFmtId="0" fontId="25" fillId="2" borderId="7"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11" fillId="2" borderId="39" xfId="0" applyFont="1" applyFill="1" applyBorder="1" applyAlignment="1">
      <alignment horizontal="left" vertical="center" wrapText="1"/>
    </xf>
    <xf numFmtId="0" fontId="19" fillId="2" borderId="41" xfId="0" applyFont="1" applyFill="1" applyBorder="1" applyAlignment="1">
      <alignment horizontal="left" vertical="center" wrapText="1"/>
    </xf>
    <xf numFmtId="0" fontId="19" fillId="2" borderId="0" xfId="0" applyFont="1" applyFill="1" applyAlignment="1">
      <alignment horizontal="left" vertical="center" wrapText="1"/>
    </xf>
    <xf numFmtId="0" fontId="11" fillId="2" borderId="0" xfId="0" applyFont="1" applyFill="1" applyAlignment="1">
      <alignment horizontal="left" vertical="center"/>
    </xf>
    <xf numFmtId="0" fontId="11" fillId="2" borderId="42" xfId="0" applyFont="1" applyFill="1" applyBorder="1" applyAlignment="1">
      <alignment horizontal="left" vertical="center"/>
    </xf>
    <xf numFmtId="0" fontId="19" fillId="2" borderId="43" xfId="0" applyFont="1" applyFill="1" applyBorder="1" applyAlignment="1">
      <alignment horizontal="left" vertical="center" wrapText="1"/>
    </xf>
    <xf numFmtId="0" fontId="19" fillId="2" borderId="44" xfId="0" applyFont="1" applyFill="1" applyBorder="1" applyAlignment="1">
      <alignment horizontal="left" vertical="center" wrapText="1"/>
    </xf>
    <xf numFmtId="0" fontId="11" fillId="2" borderId="44" xfId="0" applyFont="1" applyFill="1" applyBorder="1" applyAlignment="1">
      <alignment horizontal="left" vertical="center"/>
    </xf>
    <xf numFmtId="0" fontId="11" fillId="2" borderId="45" xfId="0" applyFont="1" applyFill="1" applyBorder="1" applyAlignment="1">
      <alignment horizontal="left" vertical="center"/>
    </xf>
    <xf numFmtId="0" fontId="15" fillId="0" borderId="26" xfId="0" applyFont="1" applyBorder="1" applyAlignment="1">
      <alignment horizontal="right" vertical="center" wrapText="1"/>
    </xf>
    <xf numFmtId="0" fontId="0" fillId="0" borderId="19" xfId="0" applyBorder="1" applyAlignment="1">
      <alignment horizontal="right" vertical="center" wrapText="1"/>
    </xf>
    <xf numFmtId="0" fontId="0" fillId="0" borderId="66" xfId="0" applyBorder="1" applyAlignment="1">
      <alignment horizontal="right" vertical="center" wrapText="1"/>
    </xf>
    <xf numFmtId="0" fontId="15" fillId="0" borderId="21" xfId="0" applyFont="1" applyBorder="1" applyAlignment="1">
      <alignment horizontal="center" vertical="center" textRotation="255" wrapText="1"/>
    </xf>
    <xf numFmtId="0" fontId="0" fillId="0" borderId="22" xfId="0" applyBorder="1" applyAlignment="1">
      <alignment horizontal="center" vertical="center" textRotation="255" wrapText="1"/>
    </xf>
    <xf numFmtId="0" fontId="0" fillId="0" borderId="85" xfId="0" applyBorder="1" applyAlignment="1">
      <alignment horizontal="center" vertical="center" textRotation="255" wrapText="1"/>
    </xf>
    <xf numFmtId="0" fontId="14" fillId="0" borderId="27" xfId="0" applyFont="1" applyBorder="1" applyAlignment="1">
      <alignment horizontal="center" vertical="center" wrapText="1"/>
    </xf>
    <xf numFmtId="0" fontId="3" fillId="0" borderId="14" xfId="0" applyFont="1" applyBorder="1" applyAlignment="1">
      <alignment horizontal="center" vertical="center" wrapText="1"/>
    </xf>
    <xf numFmtId="0" fontId="14" fillId="0" borderId="28" xfId="0" applyFont="1" applyBorder="1" applyAlignment="1">
      <alignment horizontal="center" vertical="center" wrapText="1"/>
    </xf>
    <xf numFmtId="0" fontId="3" fillId="0" borderId="15" xfId="0" applyFont="1" applyBorder="1" applyAlignment="1">
      <alignment horizontal="center" vertical="center" wrapText="1"/>
    </xf>
    <xf numFmtId="0" fontId="14" fillId="0" borderId="26"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47" xfId="0" applyFont="1" applyBorder="1" applyAlignment="1">
      <alignment horizontal="center" vertical="center" wrapText="1"/>
    </xf>
    <xf numFmtId="0" fontId="17" fillId="0" borderId="30" xfId="0" applyFont="1" applyBorder="1" applyAlignment="1">
      <alignment horizontal="left" vertical="center" wrapText="1"/>
    </xf>
    <xf numFmtId="0" fontId="0" fillId="0" borderId="48" xfId="0" applyBorder="1" applyAlignment="1">
      <alignment horizontal="left" vertical="center" wrapText="1"/>
    </xf>
    <xf numFmtId="0" fontId="4" fillId="0" borderId="25" xfId="0" applyFont="1" applyBorder="1" applyAlignment="1">
      <alignment horizontal="left" vertical="center" wrapText="1"/>
    </xf>
    <xf numFmtId="0" fontId="0" fillId="0" borderId="49" xfId="0" applyBorder="1" applyAlignment="1">
      <alignment horizontal="left" vertical="center" wrapText="1"/>
    </xf>
    <xf numFmtId="56" fontId="25" fillId="2" borderId="86" xfId="0" applyNumberFormat="1" applyFont="1" applyFill="1" applyBorder="1" applyAlignment="1">
      <alignment horizontal="center" vertical="center" wrapText="1"/>
    </xf>
    <xf numFmtId="0" fontId="11" fillId="2" borderId="88" xfId="0" applyFont="1" applyFill="1" applyBorder="1" applyAlignment="1">
      <alignment horizontal="center" vertical="center" wrapText="1"/>
    </xf>
    <xf numFmtId="0" fontId="19" fillId="2" borderId="27" xfId="0" applyFont="1" applyFill="1" applyBorder="1" applyAlignment="1">
      <alignment horizontal="left" vertical="center" wrapText="1"/>
    </xf>
    <xf numFmtId="0" fontId="19" fillId="2" borderId="31" xfId="0" applyFont="1" applyFill="1" applyBorder="1" applyAlignment="1">
      <alignment horizontal="left" vertical="center" wrapText="1"/>
    </xf>
    <xf numFmtId="0" fontId="11" fillId="2" borderId="31" xfId="0" applyFont="1" applyFill="1" applyBorder="1" applyAlignment="1">
      <alignment horizontal="left" vertical="center"/>
    </xf>
    <xf numFmtId="0" fontId="11" fillId="2" borderId="14" xfId="0" applyFont="1" applyFill="1" applyBorder="1" applyAlignment="1">
      <alignment horizontal="left" vertical="center"/>
    </xf>
    <xf numFmtId="0" fontId="11" fillId="2" borderId="84" xfId="0" applyFont="1" applyFill="1" applyBorder="1" applyAlignment="1">
      <alignment horizontal="center" vertical="center" wrapText="1"/>
    </xf>
    <xf numFmtId="56" fontId="25" fillId="2" borderId="105" xfId="0" applyNumberFormat="1" applyFont="1" applyFill="1" applyBorder="1" applyAlignment="1">
      <alignment horizontal="center" vertical="center" wrapText="1"/>
    </xf>
    <xf numFmtId="0" fontId="11" fillId="2" borderId="106" xfId="0" applyFont="1" applyFill="1" applyBorder="1" applyAlignment="1">
      <alignment horizontal="center" vertical="center" wrapText="1"/>
    </xf>
    <xf numFmtId="3" fontId="44" fillId="0" borderId="32" xfId="0" applyNumberFormat="1" applyFont="1" applyBorder="1">
      <alignment vertical="center"/>
    </xf>
    <xf numFmtId="0" fontId="12" fillId="0" borderId="32" xfId="0" applyFont="1" applyBorder="1">
      <alignment vertical="center"/>
    </xf>
    <xf numFmtId="56" fontId="25" fillId="2" borderId="92" xfId="0" applyNumberFormat="1" applyFont="1" applyFill="1" applyBorder="1" applyAlignment="1">
      <alignment horizontal="center" vertical="center" wrapText="1"/>
    </xf>
    <xf numFmtId="0" fontId="11" fillId="2" borderId="87" xfId="0" applyFont="1" applyFill="1" applyBorder="1" applyAlignment="1">
      <alignment horizontal="center" vertical="center" wrapText="1"/>
    </xf>
    <xf numFmtId="56" fontId="25" fillId="2" borderId="99" xfId="0" applyNumberFormat="1" applyFont="1" applyFill="1" applyBorder="1" applyAlignment="1">
      <alignment horizontal="center" vertical="center" wrapText="1"/>
    </xf>
    <xf numFmtId="0" fontId="11"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63" xfId="0" applyFill="1" applyBorder="1" applyAlignment="1">
      <alignment horizontal="center" vertical="center" wrapText="1"/>
    </xf>
    <xf numFmtId="0" fontId="0" fillId="2" borderId="49" xfId="0" applyFill="1" applyBorder="1" applyAlignment="1">
      <alignment horizontal="center" vertical="center" wrapText="1"/>
    </xf>
    <xf numFmtId="0" fontId="3" fillId="0" borderId="82" xfId="0" applyFont="1" applyBorder="1" applyAlignment="1">
      <alignment horizontal="right" vertical="center" wrapText="1"/>
    </xf>
    <xf numFmtId="0" fontId="0" fillId="0" borderId="83" xfId="0" applyBorder="1" applyAlignment="1">
      <alignment vertical="center" wrapText="1"/>
    </xf>
    <xf numFmtId="0" fontId="0" fillId="0" borderId="84" xfId="0" applyBorder="1" applyAlignment="1">
      <alignment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238125</xdr:colOff>
      <xdr:row>142</xdr:row>
      <xdr:rowOff>95251</xdr:rowOff>
    </xdr:from>
    <xdr:to>
      <xdr:col>4</xdr:col>
      <xdr:colOff>962025</xdr:colOff>
      <xdr:row>153</xdr:row>
      <xdr:rowOff>1</xdr:rowOff>
    </xdr:to>
    <xdr:sp macro="" textlink="">
      <xdr:nvSpPr>
        <xdr:cNvPr id="2" name="正方形/長方形 1">
          <a:extLst>
            <a:ext uri="{FF2B5EF4-FFF2-40B4-BE49-F238E27FC236}">
              <a16:creationId xmlns:a16="http://schemas.microsoft.com/office/drawing/2014/main" id="{C399D76F-C42C-461E-9253-F717EF3082E3}"/>
            </a:ext>
          </a:extLst>
        </xdr:cNvPr>
        <xdr:cNvSpPr/>
      </xdr:nvSpPr>
      <xdr:spPr>
        <a:xfrm>
          <a:off x="238125" y="34080451"/>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9525</xdr:colOff>
      <xdr:row>142</xdr:row>
      <xdr:rowOff>114300</xdr:rowOff>
    </xdr:from>
    <xdr:to>
      <xdr:col>7</xdr:col>
      <xdr:colOff>628650</xdr:colOff>
      <xdr:row>153</xdr:row>
      <xdr:rowOff>19050</xdr:rowOff>
    </xdr:to>
    <xdr:sp macro="" textlink="">
      <xdr:nvSpPr>
        <xdr:cNvPr id="3" name="正方形/長方形 2">
          <a:extLst>
            <a:ext uri="{FF2B5EF4-FFF2-40B4-BE49-F238E27FC236}">
              <a16:creationId xmlns:a16="http://schemas.microsoft.com/office/drawing/2014/main" id="{ED52C949-91FD-452B-9421-D3488F4FDF31}"/>
            </a:ext>
          </a:extLst>
        </xdr:cNvPr>
        <xdr:cNvSpPr/>
      </xdr:nvSpPr>
      <xdr:spPr>
        <a:xfrm>
          <a:off x="3952875" y="34099500"/>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1</xdr:col>
      <xdr:colOff>0</xdr:colOff>
      <xdr:row>171</xdr:row>
      <xdr:rowOff>0</xdr:rowOff>
    </xdr:from>
    <xdr:to>
      <xdr:col>4</xdr:col>
      <xdr:colOff>981075</xdr:colOff>
      <xdr:row>181</xdr:row>
      <xdr:rowOff>76200</xdr:rowOff>
    </xdr:to>
    <xdr:sp macro="" textlink="">
      <xdr:nvSpPr>
        <xdr:cNvPr id="4" name="正方形/長方形 3">
          <a:extLst>
            <a:ext uri="{FF2B5EF4-FFF2-40B4-BE49-F238E27FC236}">
              <a16:creationId xmlns:a16="http://schemas.microsoft.com/office/drawing/2014/main" id="{622FB35A-93A8-4CAE-B1BA-A94819A37A15}"/>
            </a:ext>
          </a:extLst>
        </xdr:cNvPr>
        <xdr:cNvSpPr/>
      </xdr:nvSpPr>
      <xdr:spPr>
        <a:xfrm>
          <a:off x="257175" y="36728400"/>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0</xdr:colOff>
      <xdr:row>171</xdr:row>
      <xdr:rowOff>0</xdr:rowOff>
    </xdr:from>
    <xdr:to>
      <xdr:col>7</xdr:col>
      <xdr:colOff>619125</xdr:colOff>
      <xdr:row>181</xdr:row>
      <xdr:rowOff>76200</xdr:rowOff>
    </xdr:to>
    <xdr:sp macro="" textlink="">
      <xdr:nvSpPr>
        <xdr:cNvPr id="5" name="正方形/長方形 4">
          <a:extLst>
            <a:ext uri="{FF2B5EF4-FFF2-40B4-BE49-F238E27FC236}">
              <a16:creationId xmlns:a16="http://schemas.microsoft.com/office/drawing/2014/main" id="{3A905F09-EDCE-4F35-9F5A-3871CBDB2808}"/>
            </a:ext>
          </a:extLst>
        </xdr:cNvPr>
        <xdr:cNvSpPr/>
      </xdr:nvSpPr>
      <xdr:spPr>
        <a:xfrm>
          <a:off x="3943350" y="36728400"/>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23</xdr:col>
      <xdr:colOff>180975</xdr:colOff>
      <xdr:row>194</xdr:row>
      <xdr:rowOff>0</xdr:rowOff>
    </xdr:from>
    <xdr:to>
      <xdr:col>32</xdr:col>
      <xdr:colOff>276226</xdr:colOff>
      <xdr:row>196</xdr:row>
      <xdr:rowOff>228600</xdr:rowOff>
    </xdr:to>
    <xdr:sp macro="" textlink="">
      <xdr:nvSpPr>
        <xdr:cNvPr id="6" name="テキスト ボックス 2">
          <a:extLst>
            <a:ext uri="{FF2B5EF4-FFF2-40B4-BE49-F238E27FC236}">
              <a16:creationId xmlns:a16="http://schemas.microsoft.com/office/drawing/2014/main" id="{9A15D047-6161-4CB7-9116-E91FA9B349D8}"/>
            </a:ext>
          </a:extLst>
        </xdr:cNvPr>
        <xdr:cNvSpPr txBox="1">
          <a:spLocks noChangeArrowheads="1"/>
        </xdr:cNvSpPr>
      </xdr:nvSpPr>
      <xdr:spPr bwMode="auto">
        <a:xfrm>
          <a:off x="7543800" y="40795575"/>
          <a:ext cx="6019801" cy="1362075"/>
        </a:xfrm>
        <a:prstGeom prst="rect">
          <a:avLst/>
        </a:prstGeom>
        <a:solidFill>
          <a:schemeClr val="bg1"/>
        </a:solidFill>
        <a:ln w="3175">
          <a:solidFill>
            <a:srgbClr val="000000"/>
          </a:solidFill>
          <a:prstDash val="dash"/>
          <a:miter lim="800000"/>
          <a:headEnd/>
          <a:tailEnd/>
        </a:ln>
      </xdr:spPr>
      <xdr:txBody>
        <a:bodyPr rot="0" vert="horz" wrap="square" lIns="91440" tIns="45720" rIns="91440" bIns="45720" anchor="t" anchorCtr="0">
          <a:noAutofit/>
        </a:bodyPr>
        <a:lstStyle/>
        <a:p>
          <a:pPr>
            <a:lnSpc>
              <a:spcPts val="900"/>
            </a:lnSpc>
          </a:pPr>
          <a:r>
            <a:rPr lang="ja-JP" sz="1100">
              <a:effectLst/>
              <a:latin typeface="Century" panose="02040604050505020304" pitchFamily="18" charset="0"/>
              <a:ea typeface="HG丸ｺﾞｼｯｸM-PRO" panose="020F0600000000000000" pitchFamily="50" charset="-128"/>
              <a:cs typeface="Times New Roman" panose="02020603050405020304" pitchFamily="18" charset="0"/>
            </a:rPr>
            <a:t>【入</a:t>
          </a:r>
          <a:r>
            <a:rPr lang="ja-JP" altLang="en-US" sz="1100">
              <a:effectLst/>
              <a:latin typeface="Century" panose="02040604050505020304" pitchFamily="18" charset="0"/>
              <a:ea typeface="HG丸ｺﾞｼｯｸM-PRO" panose="020F0600000000000000" pitchFamily="50" charset="-128"/>
              <a:cs typeface="Times New Roman" panose="02020603050405020304" pitchFamily="18" charset="0"/>
            </a:rPr>
            <a:t>力</a:t>
          </a:r>
          <a:r>
            <a:rPr lang="ja-JP" sz="1100">
              <a:effectLst/>
              <a:latin typeface="Century" panose="02040604050505020304" pitchFamily="18" charset="0"/>
              <a:ea typeface="HG丸ｺﾞｼｯｸM-PRO" panose="020F0600000000000000" pitchFamily="50" charset="-128"/>
              <a:cs typeface="Times New Roman" panose="02020603050405020304" pitchFamily="18" charset="0"/>
            </a:rPr>
            <a:t>例】</a:t>
          </a:r>
          <a:endParaRPr lang="en-US" altLang="ja-JP" sz="1100">
            <a:effectLst/>
            <a:latin typeface="Century" panose="02040604050505020304" pitchFamily="18" charset="0"/>
            <a:ea typeface="HG丸ｺﾞｼｯｸM-PRO" panose="020F0600000000000000" pitchFamily="50" charset="-128"/>
            <a:cs typeface="Times New Roman" panose="02020603050405020304" pitchFamily="18" charset="0"/>
          </a:endParaRPr>
        </a:p>
        <a:p>
          <a:pPr>
            <a:lnSpc>
              <a:spcPts val="900"/>
            </a:lnSpc>
          </a:pPr>
          <a:endParaRPr lang="en-US" altLang="ja-JP" sz="1100">
            <a:effectLst/>
            <a:latin typeface="Century" panose="02040604050505020304" pitchFamily="18" charset="0"/>
            <a:ea typeface="HG丸ｺﾞｼｯｸM-PRO" panose="020F0600000000000000" pitchFamily="50" charset="-128"/>
            <a:cs typeface="Times New Roman" panose="02020603050405020304" pitchFamily="18" charset="0"/>
          </a:endParaRPr>
        </a:p>
        <a:p>
          <a:pPr>
            <a:lnSpc>
              <a:spcPts val="900"/>
            </a:lnSpc>
          </a:pPr>
          <a:r>
            <a:rPr lang="ja-JP" sz="1100">
              <a:effectLst/>
              <a:latin typeface="Century" panose="02040604050505020304" pitchFamily="18" charset="0"/>
              <a:ea typeface="HG丸ｺﾞｼｯｸM-PRO" panose="020F0600000000000000" pitchFamily="50" charset="-128"/>
              <a:cs typeface="Times New Roman" panose="02020603050405020304" pitchFamily="18" charset="0"/>
            </a:rPr>
            <a:t>（事業の概要）○○○○○○○○○</a:t>
          </a:r>
          <a:endParaRPr lang="en-US" altLang="ja-JP" sz="1100">
            <a:effectLst/>
            <a:latin typeface="Century" panose="02040604050505020304" pitchFamily="18" charset="0"/>
            <a:ea typeface="HG丸ｺﾞｼｯｸM-PRO" panose="020F0600000000000000" pitchFamily="50" charset="-128"/>
            <a:cs typeface="Times New Roman" panose="02020603050405020304" pitchFamily="18" charset="0"/>
          </a:endParaRPr>
        </a:p>
        <a:p>
          <a:pPr>
            <a:lnSpc>
              <a:spcPts val="900"/>
            </a:lnSpc>
          </a:pPr>
          <a:endParaRPr lang="ja-JP" sz="1100">
            <a:effectLst/>
            <a:latin typeface="Century" panose="02040604050505020304" pitchFamily="18" charset="0"/>
            <a:ea typeface="ＭＳ 明朝" panose="02020609040205080304" pitchFamily="17" charset="-128"/>
            <a:cs typeface="Times New Roman" panose="02020603050405020304" pitchFamily="18" charset="0"/>
          </a:endParaRPr>
        </a:p>
        <a:p>
          <a:pPr indent="406400">
            <a:lnSpc>
              <a:spcPts val="900"/>
            </a:lnSpc>
          </a:pPr>
          <a:r>
            <a:rPr lang="ja-JP" sz="1100">
              <a:effectLst/>
              <a:latin typeface="Century" panose="02040604050505020304" pitchFamily="18" charset="0"/>
              <a:ea typeface="ＭＳ 明朝" panose="02020609040205080304" pitchFamily="17" charset="-128"/>
              <a:cs typeface="ＭＳ 明朝" panose="02020609040205080304" pitchFamily="17" charset="-128"/>
            </a:rPr>
            <a:t>⑴</a:t>
          </a:r>
          <a:r>
            <a:rPr lang="ja-JP" sz="1100">
              <a:effectLst/>
              <a:latin typeface="Century" panose="02040604050505020304" pitchFamily="18" charset="0"/>
              <a:ea typeface="HG丸ｺﾞｼｯｸM-PRO" panose="020F0600000000000000" pitchFamily="50" charset="-128"/>
              <a:cs typeface="HG丸ｺﾞｼｯｸM-PRO" panose="020F0600000000000000" pitchFamily="50" charset="-128"/>
            </a:rPr>
            <a:t>広報活動　　○○を○部作成、配布先○○、時期・回数</a:t>
          </a:r>
          <a:endParaRPr lang="en-US" altLang="ja-JP" sz="1100">
            <a:effectLst/>
            <a:latin typeface="Century" panose="02040604050505020304" pitchFamily="18" charset="0"/>
            <a:ea typeface="HG丸ｺﾞｼｯｸM-PRO" panose="020F0600000000000000" pitchFamily="50" charset="-128"/>
            <a:cs typeface="HG丸ｺﾞｼｯｸM-PRO" panose="020F0600000000000000" pitchFamily="50" charset="-128"/>
          </a:endParaRPr>
        </a:p>
        <a:p>
          <a:pPr indent="406400">
            <a:lnSpc>
              <a:spcPts val="900"/>
            </a:lnSpc>
          </a:pPr>
          <a:endParaRPr lang="ja-JP" sz="1100">
            <a:effectLst/>
            <a:latin typeface="Century" panose="02040604050505020304" pitchFamily="18" charset="0"/>
            <a:ea typeface="ＭＳ 明朝" panose="02020609040205080304" pitchFamily="17" charset="-128"/>
            <a:cs typeface="Times New Roman" panose="02020603050405020304" pitchFamily="18" charset="0"/>
          </a:endParaRPr>
        </a:p>
        <a:p>
          <a:pPr indent="406400">
            <a:lnSpc>
              <a:spcPts val="900"/>
            </a:lnSpc>
          </a:pPr>
          <a:r>
            <a:rPr lang="ja-JP" sz="1100">
              <a:effectLst/>
              <a:latin typeface="Century" panose="02040604050505020304" pitchFamily="18" charset="0"/>
              <a:ea typeface="ＭＳ 明朝" panose="02020609040205080304" pitchFamily="17" charset="-128"/>
              <a:cs typeface="ＭＳ 明朝" panose="02020609040205080304" pitchFamily="17" charset="-128"/>
            </a:rPr>
            <a:t>⑵</a:t>
          </a:r>
          <a:r>
            <a:rPr lang="ja-JP" sz="1100">
              <a:effectLst/>
              <a:latin typeface="Century" panose="02040604050505020304" pitchFamily="18" charset="0"/>
              <a:ea typeface="HG丸ｺﾞｼｯｸM-PRO" panose="020F0600000000000000" pitchFamily="50" charset="-128"/>
              <a:cs typeface="HG丸ｺﾞｼｯｸM-PRO" panose="020F0600000000000000" pitchFamily="50" charset="-128"/>
            </a:rPr>
            <a:t>講座開催　　講師・対象者・規模・時期・回数</a:t>
          </a:r>
          <a:endParaRPr lang="en-US" altLang="ja-JP" sz="1100">
            <a:effectLst/>
            <a:latin typeface="Century" panose="02040604050505020304" pitchFamily="18" charset="0"/>
            <a:ea typeface="HG丸ｺﾞｼｯｸM-PRO" panose="020F0600000000000000" pitchFamily="50" charset="-128"/>
            <a:cs typeface="HG丸ｺﾞｼｯｸM-PRO" panose="020F0600000000000000" pitchFamily="50" charset="-128"/>
          </a:endParaRPr>
        </a:p>
        <a:p>
          <a:pPr indent="406400">
            <a:lnSpc>
              <a:spcPts val="900"/>
            </a:lnSpc>
          </a:pPr>
          <a:endParaRPr lang="ja-JP" sz="1100">
            <a:effectLst/>
            <a:latin typeface="Century" panose="02040604050505020304" pitchFamily="18" charset="0"/>
            <a:ea typeface="ＭＳ 明朝" panose="02020609040205080304" pitchFamily="17" charset="-128"/>
            <a:cs typeface="Times New Roman" panose="02020603050405020304" pitchFamily="18" charset="0"/>
          </a:endParaRPr>
        </a:p>
        <a:p>
          <a:pPr indent="406400">
            <a:lnSpc>
              <a:spcPts val="900"/>
            </a:lnSpc>
          </a:pPr>
          <a:r>
            <a:rPr lang="ja-JP" sz="1100">
              <a:effectLst/>
              <a:latin typeface="Century" panose="02040604050505020304" pitchFamily="18" charset="0"/>
              <a:ea typeface="ＭＳ 明朝" panose="02020609040205080304" pitchFamily="17" charset="-128"/>
              <a:cs typeface="ＭＳ 明朝" panose="02020609040205080304" pitchFamily="17" charset="-128"/>
            </a:rPr>
            <a:t>⑶</a:t>
          </a:r>
          <a:r>
            <a:rPr lang="ja-JP" sz="1100">
              <a:effectLst/>
              <a:latin typeface="Century" panose="02040604050505020304" pitchFamily="18" charset="0"/>
              <a:ea typeface="HG丸ｺﾞｼｯｸM-PRO" panose="020F0600000000000000" pitchFamily="50" charset="-128"/>
              <a:cs typeface="HG丸ｺﾞｼｯｸM-PRO" panose="020F0600000000000000" pitchFamily="50" charset="-128"/>
            </a:rPr>
            <a:t>勉強会</a:t>
          </a:r>
          <a:r>
            <a:rPr lang="ja-JP" altLang="en-US" sz="1100">
              <a:effectLst/>
              <a:latin typeface="Century" panose="02040604050505020304" pitchFamily="18" charset="0"/>
              <a:ea typeface="HG丸ｺﾞｼｯｸM-PRO" panose="020F0600000000000000" pitchFamily="50" charset="-128"/>
              <a:cs typeface="HG丸ｺﾞｼｯｸM-PRO" panose="020F0600000000000000" pitchFamily="50" charset="-128"/>
            </a:rPr>
            <a:t>（ワークショップ）</a:t>
          </a:r>
          <a:r>
            <a:rPr lang="ja-JP" sz="1100">
              <a:effectLst/>
              <a:latin typeface="Century" panose="02040604050505020304" pitchFamily="18" charset="0"/>
              <a:ea typeface="HG丸ｺﾞｼｯｸM-PRO" panose="020F0600000000000000" pitchFamily="50" charset="-128"/>
              <a:cs typeface="HG丸ｺﾞｼｯｸM-PRO" panose="020F0600000000000000" pitchFamily="50" charset="-128"/>
            </a:rPr>
            <a:t>開催　</a:t>
          </a:r>
          <a:r>
            <a:rPr lang="ja-JP" sz="1100">
              <a:effectLst/>
              <a:latin typeface="Century" panose="02040604050505020304" pitchFamily="18" charset="0"/>
              <a:ea typeface="HG丸ｺﾞｼｯｸM-PRO" panose="020F0600000000000000" pitchFamily="50" charset="-128"/>
              <a:cs typeface="Times New Roman" panose="02020603050405020304" pitchFamily="18" charset="0"/>
            </a:rPr>
            <a:t>場所・人数・</a:t>
          </a:r>
          <a:r>
            <a:rPr lang="ja-JP" altLang="en-US" sz="1100">
              <a:effectLst/>
              <a:latin typeface="Century" panose="02040604050505020304" pitchFamily="18" charset="0"/>
              <a:ea typeface="HG丸ｺﾞｼｯｸM-PRO" panose="020F0600000000000000" pitchFamily="50" charset="-128"/>
              <a:cs typeface="Times New Roman" panose="02020603050405020304" pitchFamily="18" charset="0"/>
            </a:rPr>
            <a:t>○</a:t>
          </a:r>
          <a:r>
            <a:rPr lang="ja-JP" sz="1100">
              <a:effectLst/>
              <a:latin typeface="Century" panose="02040604050505020304" pitchFamily="18" charset="0"/>
              <a:ea typeface="HG丸ｺﾞｼｯｸM-PRO" panose="020F0600000000000000" pitchFamily="50" charset="-128"/>
              <a:cs typeface="Times New Roman" panose="02020603050405020304" pitchFamily="18" charset="0"/>
            </a:rPr>
            <a:t>月</a:t>
          </a:r>
          <a:r>
            <a:rPr lang="ja-JP" altLang="en-US" sz="1100">
              <a:effectLst/>
              <a:latin typeface="Century" panose="02040604050505020304" pitchFamily="18" charset="0"/>
              <a:ea typeface="HG丸ｺﾞｼｯｸM-PRO" panose="020F0600000000000000" pitchFamily="50" charset="-128"/>
              <a:cs typeface="Times New Roman" panose="02020603050405020304" pitchFamily="18" charset="0"/>
            </a:rPr>
            <a:t>～○月</a:t>
          </a:r>
          <a:r>
            <a:rPr lang="ja-JP" sz="1100">
              <a:effectLst/>
              <a:latin typeface="Century" panose="02040604050505020304" pitchFamily="18" charset="0"/>
              <a:ea typeface="HG丸ｺﾞｼｯｸM-PRO" panose="020F0600000000000000" pitchFamily="50" charset="-128"/>
              <a:cs typeface="Times New Roman" panose="02020603050405020304" pitchFamily="18" charset="0"/>
            </a:rPr>
            <a:t>何回開催かなど</a:t>
          </a:r>
          <a:endParaRPr lang="ja-JP" sz="1100">
            <a:effectLst/>
            <a:latin typeface="Century" panose="02040604050505020304" pitchFamily="18" charset="0"/>
            <a:ea typeface="ＭＳ 明朝" panose="02020609040205080304" pitchFamily="17" charset="-128"/>
            <a:cs typeface="Times New Roman" panose="02020603050405020304" pitchFamily="18" charset="0"/>
          </a:endParaRPr>
        </a:p>
        <a:p>
          <a:pPr>
            <a:lnSpc>
              <a:spcPts val="700"/>
            </a:lnSpc>
            <a:spcAft>
              <a:spcPts val="800"/>
            </a:spcAft>
          </a:pPr>
          <a:r>
            <a:rPr lang="en-US" sz="1000">
              <a:effectLst/>
              <a:latin typeface="Century" panose="02040604050505020304" pitchFamily="18" charset="0"/>
              <a:ea typeface="ＭＳ 明朝" panose="02020609040205080304" pitchFamily="17" charset="-128"/>
              <a:cs typeface="Times New Roman" panose="02020603050405020304" pitchFamily="18" charset="0"/>
            </a:rPr>
            <a:t> </a:t>
          </a:r>
          <a:endParaRPr lang="ja-JP" sz="10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twoCellAnchor>
    <xdr:from>
      <xdr:col>0</xdr:col>
      <xdr:colOff>238125</xdr:colOff>
      <xdr:row>156</xdr:row>
      <xdr:rowOff>95251</xdr:rowOff>
    </xdr:from>
    <xdr:to>
      <xdr:col>4</xdr:col>
      <xdr:colOff>962025</xdr:colOff>
      <xdr:row>167</xdr:row>
      <xdr:rowOff>1</xdr:rowOff>
    </xdr:to>
    <xdr:sp macro="" textlink="">
      <xdr:nvSpPr>
        <xdr:cNvPr id="8" name="正方形/長方形 7">
          <a:extLst>
            <a:ext uri="{FF2B5EF4-FFF2-40B4-BE49-F238E27FC236}">
              <a16:creationId xmlns:a16="http://schemas.microsoft.com/office/drawing/2014/main" id="{D3907F4D-6C22-4674-96EB-1F0620D32FFA}"/>
            </a:ext>
          </a:extLst>
        </xdr:cNvPr>
        <xdr:cNvSpPr/>
      </xdr:nvSpPr>
      <xdr:spPr>
        <a:xfrm>
          <a:off x="238125" y="34080451"/>
          <a:ext cx="3419475"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9525</xdr:colOff>
      <xdr:row>156</xdr:row>
      <xdr:rowOff>114300</xdr:rowOff>
    </xdr:from>
    <xdr:to>
      <xdr:col>7</xdr:col>
      <xdr:colOff>628650</xdr:colOff>
      <xdr:row>167</xdr:row>
      <xdr:rowOff>19050</xdr:rowOff>
    </xdr:to>
    <xdr:sp macro="" textlink="">
      <xdr:nvSpPr>
        <xdr:cNvPr id="9" name="正方形/長方形 8">
          <a:extLst>
            <a:ext uri="{FF2B5EF4-FFF2-40B4-BE49-F238E27FC236}">
              <a16:creationId xmlns:a16="http://schemas.microsoft.com/office/drawing/2014/main" id="{099C1F83-0941-4B51-A79B-1A2EDE5B5748}"/>
            </a:ext>
          </a:extLst>
        </xdr:cNvPr>
        <xdr:cNvSpPr/>
      </xdr:nvSpPr>
      <xdr:spPr>
        <a:xfrm>
          <a:off x="4162425" y="34099500"/>
          <a:ext cx="3476625"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238125</xdr:colOff>
      <xdr:row>210</xdr:row>
      <xdr:rowOff>95251</xdr:rowOff>
    </xdr:from>
    <xdr:to>
      <xdr:col>4</xdr:col>
      <xdr:colOff>962025</xdr:colOff>
      <xdr:row>221</xdr:row>
      <xdr:rowOff>1</xdr:rowOff>
    </xdr:to>
    <xdr:sp macro="" textlink="">
      <xdr:nvSpPr>
        <xdr:cNvPr id="10" name="正方形/長方形 9">
          <a:extLst>
            <a:ext uri="{FF2B5EF4-FFF2-40B4-BE49-F238E27FC236}">
              <a16:creationId xmlns:a16="http://schemas.microsoft.com/office/drawing/2014/main" id="{D02C023E-2645-4D9A-A686-97E443562D49}"/>
            </a:ext>
          </a:extLst>
        </xdr:cNvPr>
        <xdr:cNvSpPr/>
      </xdr:nvSpPr>
      <xdr:spPr>
        <a:xfrm>
          <a:off x="238125" y="34080451"/>
          <a:ext cx="3419475"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9525</xdr:colOff>
      <xdr:row>210</xdr:row>
      <xdr:rowOff>114300</xdr:rowOff>
    </xdr:from>
    <xdr:to>
      <xdr:col>7</xdr:col>
      <xdr:colOff>628650</xdr:colOff>
      <xdr:row>221</xdr:row>
      <xdr:rowOff>19050</xdr:rowOff>
    </xdr:to>
    <xdr:sp macro="" textlink="">
      <xdr:nvSpPr>
        <xdr:cNvPr id="11" name="正方形/長方形 10">
          <a:extLst>
            <a:ext uri="{FF2B5EF4-FFF2-40B4-BE49-F238E27FC236}">
              <a16:creationId xmlns:a16="http://schemas.microsoft.com/office/drawing/2014/main" id="{93779550-1E42-440A-A498-14E39789D073}"/>
            </a:ext>
          </a:extLst>
        </xdr:cNvPr>
        <xdr:cNvSpPr/>
      </xdr:nvSpPr>
      <xdr:spPr>
        <a:xfrm>
          <a:off x="4162425" y="34099500"/>
          <a:ext cx="3476625"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238125</xdr:colOff>
      <xdr:row>223</xdr:row>
      <xdr:rowOff>95251</xdr:rowOff>
    </xdr:from>
    <xdr:to>
      <xdr:col>4</xdr:col>
      <xdr:colOff>962025</xdr:colOff>
      <xdr:row>234</xdr:row>
      <xdr:rowOff>1</xdr:rowOff>
    </xdr:to>
    <xdr:sp macro="" textlink="">
      <xdr:nvSpPr>
        <xdr:cNvPr id="12" name="正方形/長方形 11">
          <a:extLst>
            <a:ext uri="{FF2B5EF4-FFF2-40B4-BE49-F238E27FC236}">
              <a16:creationId xmlns:a16="http://schemas.microsoft.com/office/drawing/2014/main" id="{F17C37F0-0DEC-4461-83B6-88B863946445}"/>
            </a:ext>
          </a:extLst>
        </xdr:cNvPr>
        <xdr:cNvSpPr/>
      </xdr:nvSpPr>
      <xdr:spPr>
        <a:xfrm>
          <a:off x="238125" y="48739426"/>
          <a:ext cx="3419475"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9525</xdr:colOff>
      <xdr:row>223</xdr:row>
      <xdr:rowOff>114300</xdr:rowOff>
    </xdr:from>
    <xdr:to>
      <xdr:col>7</xdr:col>
      <xdr:colOff>628650</xdr:colOff>
      <xdr:row>234</xdr:row>
      <xdr:rowOff>19050</xdr:rowOff>
    </xdr:to>
    <xdr:sp macro="" textlink="">
      <xdr:nvSpPr>
        <xdr:cNvPr id="13" name="正方形/長方形 12">
          <a:extLst>
            <a:ext uri="{FF2B5EF4-FFF2-40B4-BE49-F238E27FC236}">
              <a16:creationId xmlns:a16="http://schemas.microsoft.com/office/drawing/2014/main" id="{BBA1E060-13CC-4BC2-A281-87DE721E86C6}"/>
            </a:ext>
          </a:extLst>
        </xdr:cNvPr>
        <xdr:cNvSpPr/>
      </xdr:nvSpPr>
      <xdr:spPr>
        <a:xfrm>
          <a:off x="4162425" y="48758475"/>
          <a:ext cx="3476625"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28574</xdr:colOff>
      <xdr:row>53</xdr:row>
      <xdr:rowOff>152399</xdr:rowOff>
    </xdr:from>
    <xdr:to>
      <xdr:col>14</xdr:col>
      <xdr:colOff>133350</xdr:colOff>
      <xdr:row>60</xdr:row>
      <xdr:rowOff>76200</xdr:rowOff>
    </xdr:to>
    <xdr:sp macro="" textlink="">
      <xdr:nvSpPr>
        <xdr:cNvPr id="24583" name="Text Box 7">
          <a:extLst>
            <a:ext uri="{FF2B5EF4-FFF2-40B4-BE49-F238E27FC236}">
              <a16:creationId xmlns:a16="http://schemas.microsoft.com/office/drawing/2014/main" id="{14AF7E40-FFE5-8CEC-3495-1BB381BCA77E}"/>
            </a:ext>
          </a:extLst>
        </xdr:cNvPr>
        <xdr:cNvSpPr txBox="1">
          <a:spLocks noChangeArrowheads="1"/>
        </xdr:cNvSpPr>
      </xdr:nvSpPr>
      <xdr:spPr bwMode="auto">
        <a:xfrm>
          <a:off x="2447924" y="9886949"/>
          <a:ext cx="5991226" cy="112395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①　領収書は、収支決算書の経費項目ごとに用紙を別にし、重ならないように貼付してください。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②　領収書のあて先は、団体名にして下さい。</a:t>
          </a:r>
        </a:p>
        <a:p>
          <a:pPr algn="l" rtl="0">
            <a:defRPr sz="1000"/>
          </a:pPr>
          <a:r>
            <a:rPr lang="ja-JP" altLang="en-US" sz="1100" b="0" i="0" u="none" strike="noStrike" baseline="0">
              <a:solidFill>
                <a:srgbClr val="000000"/>
              </a:solidFill>
              <a:latin typeface="ＭＳ Ｐゴシック"/>
              <a:ea typeface="ＭＳ Ｐゴシック"/>
            </a:rPr>
            <a:t>　　 個人で立替え払いをした場合は、留意事項を参照して領収書を作成して下さい。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③　コピーの場合原本証明を提出して下さい。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④　領収書には整理番号を記入し、経費項目ごとに一覧表を作成してください。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4210051" y="34671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29" name="大かっこ 28">
          <a:extLst>
            <a:ext uri="{FF2B5EF4-FFF2-40B4-BE49-F238E27FC236}">
              <a16:creationId xmlns:a16="http://schemas.microsoft.com/office/drawing/2014/main" id="{00000000-0008-0000-0000-00001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31" name="大かっこ 30">
          <a:extLst>
            <a:ext uri="{FF2B5EF4-FFF2-40B4-BE49-F238E27FC236}">
              <a16:creationId xmlns:a16="http://schemas.microsoft.com/office/drawing/2014/main" id="{00000000-0008-0000-0000-00001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32" name="大かっこ 31">
          <a:extLst>
            <a:ext uri="{FF2B5EF4-FFF2-40B4-BE49-F238E27FC236}">
              <a16:creationId xmlns:a16="http://schemas.microsoft.com/office/drawing/2014/main" id="{00000000-0008-0000-0000-00002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33" name="大かっこ 32">
          <a:extLst>
            <a:ext uri="{FF2B5EF4-FFF2-40B4-BE49-F238E27FC236}">
              <a16:creationId xmlns:a16="http://schemas.microsoft.com/office/drawing/2014/main" id="{00000000-0008-0000-0000-00002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34" name="大かっこ 33">
          <a:extLst>
            <a:ext uri="{FF2B5EF4-FFF2-40B4-BE49-F238E27FC236}">
              <a16:creationId xmlns:a16="http://schemas.microsoft.com/office/drawing/2014/main" id="{00000000-0008-0000-0000-00002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35" name="大かっこ 34">
          <a:extLst>
            <a:ext uri="{FF2B5EF4-FFF2-40B4-BE49-F238E27FC236}">
              <a16:creationId xmlns:a16="http://schemas.microsoft.com/office/drawing/2014/main" id="{00000000-0008-0000-0000-00002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36" name="大かっこ 35">
          <a:extLst>
            <a:ext uri="{FF2B5EF4-FFF2-40B4-BE49-F238E27FC236}">
              <a16:creationId xmlns:a16="http://schemas.microsoft.com/office/drawing/2014/main" id="{00000000-0008-0000-0000-00002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37" name="大かっこ 36">
          <a:extLst>
            <a:ext uri="{FF2B5EF4-FFF2-40B4-BE49-F238E27FC236}">
              <a16:creationId xmlns:a16="http://schemas.microsoft.com/office/drawing/2014/main" id="{00000000-0008-0000-0000-00002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38" name="大かっこ 37">
          <a:extLst>
            <a:ext uri="{FF2B5EF4-FFF2-40B4-BE49-F238E27FC236}">
              <a16:creationId xmlns:a16="http://schemas.microsoft.com/office/drawing/2014/main" id="{00000000-0008-0000-0000-00002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39" name="大かっこ 38">
          <a:extLst>
            <a:ext uri="{FF2B5EF4-FFF2-40B4-BE49-F238E27FC236}">
              <a16:creationId xmlns:a16="http://schemas.microsoft.com/office/drawing/2014/main" id="{00000000-0008-0000-0000-000027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40" name="大かっこ 39">
          <a:extLst>
            <a:ext uri="{FF2B5EF4-FFF2-40B4-BE49-F238E27FC236}">
              <a16:creationId xmlns:a16="http://schemas.microsoft.com/office/drawing/2014/main" id="{00000000-0008-0000-0000-000028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41" name="大かっこ 40">
          <a:extLst>
            <a:ext uri="{FF2B5EF4-FFF2-40B4-BE49-F238E27FC236}">
              <a16:creationId xmlns:a16="http://schemas.microsoft.com/office/drawing/2014/main" id="{00000000-0008-0000-0000-000029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42" name="大かっこ 41">
          <a:extLst>
            <a:ext uri="{FF2B5EF4-FFF2-40B4-BE49-F238E27FC236}">
              <a16:creationId xmlns:a16="http://schemas.microsoft.com/office/drawing/2014/main" id="{00000000-0008-0000-0000-00002A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43" name="大かっこ 42">
          <a:extLst>
            <a:ext uri="{FF2B5EF4-FFF2-40B4-BE49-F238E27FC236}">
              <a16:creationId xmlns:a16="http://schemas.microsoft.com/office/drawing/2014/main" id="{00000000-0008-0000-0000-00002B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44" name="大かっこ 43">
          <a:extLst>
            <a:ext uri="{FF2B5EF4-FFF2-40B4-BE49-F238E27FC236}">
              <a16:creationId xmlns:a16="http://schemas.microsoft.com/office/drawing/2014/main" id="{00000000-0008-0000-0000-00002C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45" name="大かっこ 44">
          <a:extLst>
            <a:ext uri="{FF2B5EF4-FFF2-40B4-BE49-F238E27FC236}">
              <a16:creationId xmlns:a16="http://schemas.microsoft.com/office/drawing/2014/main" id="{00000000-0008-0000-0000-00002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46" name="大かっこ 45">
          <a:extLst>
            <a:ext uri="{FF2B5EF4-FFF2-40B4-BE49-F238E27FC236}">
              <a16:creationId xmlns:a16="http://schemas.microsoft.com/office/drawing/2014/main" id="{00000000-0008-0000-0000-00002E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47" name="大かっこ 46">
          <a:extLst>
            <a:ext uri="{FF2B5EF4-FFF2-40B4-BE49-F238E27FC236}">
              <a16:creationId xmlns:a16="http://schemas.microsoft.com/office/drawing/2014/main" id="{00000000-0008-0000-0000-00002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48" name="大かっこ 47">
          <a:extLst>
            <a:ext uri="{FF2B5EF4-FFF2-40B4-BE49-F238E27FC236}">
              <a16:creationId xmlns:a16="http://schemas.microsoft.com/office/drawing/2014/main" id="{00000000-0008-0000-0000-00003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49" name="大かっこ 48">
          <a:extLst>
            <a:ext uri="{FF2B5EF4-FFF2-40B4-BE49-F238E27FC236}">
              <a16:creationId xmlns:a16="http://schemas.microsoft.com/office/drawing/2014/main" id="{00000000-0008-0000-0000-00003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50" name="大かっこ 49">
          <a:extLst>
            <a:ext uri="{FF2B5EF4-FFF2-40B4-BE49-F238E27FC236}">
              <a16:creationId xmlns:a16="http://schemas.microsoft.com/office/drawing/2014/main" id="{00000000-0008-0000-0000-00003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51" name="大かっこ 50">
          <a:extLst>
            <a:ext uri="{FF2B5EF4-FFF2-40B4-BE49-F238E27FC236}">
              <a16:creationId xmlns:a16="http://schemas.microsoft.com/office/drawing/2014/main" id="{00000000-0008-0000-0000-00003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52" name="大かっこ 51">
          <a:extLst>
            <a:ext uri="{FF2B5EF4-FFF2-40B4-BE49-F238E27FC236}">
              <a16:creationId xmlns:a16="http://schemas.microsoft.com/office/drawing/2014/main" id="{00000000-0008-0000-0000-00003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53" name="大かっこ 52">
          <a:extLst>
            <a:ext uri="{FF2B5EF4-FFF2-40B4-BE49-F238E27FC236}">
              <a16:creationId xmlns:a16="http://schemas.microsoft.com/office/drawing/2014/main" id="{00000000-0008-0000-0000-00003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4" name="大かっこ 53">
          <a:extLst>
            <a:ext uri="{FF2B5EF4-FFF2-40B4-BE49-F238E27FC236}">
              <a16:creationId xmlns:a16="http://schemas.microsoft.com/office/drawing/2014/main" id="{00000000-0008-0000-0000-00003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8" name="大かっこ 57">
          <a:extLst>
            <a:ext uri="{FF2B5EF4-FFF2-40B4-BE49-F238E27FC236}">
              <a16:creationId xmlns:a16="http://schemas.microsoft.com/office/drawing/2014/main" id="{00000000-0008-0000-0000-00003A000000}"/>
            </a:ext>
          </a:extLst>
        </xdr:cNvPr>
        <xdr:cNvSpPr/>
      </xdr:nvSpPr>
      <xdr:spPr>
        <a:xfrm>
          <a:off x="4752976" y="11430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9" name="大かっこ 58">
          <a:extLst>
            <a:ext uri="{FF2B5EF4-FFF2-40B4-BE49-F238E27FC236}">
              <a16:creationId xmlns:a16="http://schemas.microsoft.com/office/drawing/2014/main" id="{00000000-0008-0000-0000-00003B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60" name="大かっこ 59">
          <a:extLst>
            <a:ext uri="{FF2B5EF4-FFF2-40B4-BE49-F238E27FC236}">
              <a16:creationId xmlns:a16="http://schemas.microsoft.com/office/drawing/2014/main" id="{00000000-0008-0000-0000-00003C000000}"/>
            </a:ext>
          </a:extLst>
        </xdr:cNvPr>
        <xdr:cNvSpPr/>
      </xdr:nvSpPr>
      <xdr:spPr>
        <a:xfrm>
          <a:off x="47529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61" name="大かっこ 60">
          <a:extLst>
            <a:ext uri="{FF2B5EF4-FFF2-40B4-BE49-F238E27FC236}">
              <a16:creationId xmlns:a16="http://schemas.microsoft.com/office/drawing/2014/main" id="{00000000-0008-0000-0000-00003D000000}"/>
            </a:ext>
          </a:extLst>
        </xdr:cNvPr>
        <xdr:cNvSpPr/>
      </xdr:nvSpPr>
      <xdr:spPr>
        <a:xfrm>
          <a:off x="4756898" y="2434478"/>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65" name="大かっこ 64">
          <a:extLst>
            <a:ext uri="{FF2B5EF4-FFF2-40B4-BE49-F238E27FC236}">
              <a16:creationId xmlns:a16="http://schemas.microsoft.com/office/drawing/2014/main" id="{00000000-0008-0000-0000-000041000000}"/>
            </a:ext>
          </a:extLst>
        </xdr:cNvPr>
        <xdr:cNvSpPr/>
      </xdr:nvSpPr>
      <xdr:spPr>
        <a:xfrm>
          <a:off x="4756898" y="6082553"/>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5" name="大かっこ 54">
          <a:extLst>
            <a:ext uri="{FF2B5EF4-FFF2-40B4-BE49-F238E27FC236}">
              <a16:creationId xmlns:a16="http://schemas.microsoft.com/office/drawing/2014/main" id="{81D31415-F811-4FA4-BE92-B4A2F4F248A8}"/>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6" name="大かっこ 55">
          <a:extLst>
            <a:ext uri="{FF2B5EF4-FFF2-40B4-BE49-F238E27FC236}">
              <a16:creationId xmlns:a16="http://schemas.microsoft.com/office/drawing/2014/main" id="{033C3378-33A3-40A0-B33E-D109DDA106EB}"/>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7" name="大かっこ 56">
          <a:extLst>
            <a:ext uri="{FF2B5EF4-FFF2-40B4-BE49-F238E27FC236}">
              <a16:creationId xmlns:a16="http://schemas.microsoft.com/office/drawing/2014/main" id="{7D2B6266-3593-4F1F-97B9-4B9549013A29}"/>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62" name="大かっこ 61">
          <a:extLst>
            <a:ext uri="{FF2B5EF4-FFF2-40B4-BE49-F238E27FC236}">
              <a16:creationId xmlns:a16="http://schemas.microsoft.com/office/drawing/2014/main" id="{8D09909E-6445-4D91-8C7A-83A7ADDF4A90}"/>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1" name="大かっこ 20">
          <a:extLst>
            <a:ext uri="{FF2B5EF4-FFF2-40B4-BE49-F238E27FC236}">
              <a16:creationId xmlns:a16="http://schemas.microsoft.com/office/drawing/2014/main" id="{92C38A68-6FDA-4F85-A72F-D2A1981C3E9C}"/>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2" name="大かっこ 21">
          <a:extLst>
            <a:ext uri="{FF2B5EF4-FFF2-40B4-BE49-F238E27FC236}">
              <a16:creationId xmlns:a16="http://schemas.microsoft.com/office/drawing/2014/main" id="{DCCBA879-A7ED-4437-9C4F-673838E9438F}"/>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 name="大かっこ 2">
          <a:extLst>
            <a:ext uri="{FF2B5EF4-FFF2-40B4-BE49-F238E27FC236}">
              <a16:creationId xmlns:a16="http://schemas.microsoft.com/office/drawing/2014/main" id="{6CDD4522-F8A6-4E98-A9F8-64AFF3A3DBE2}"/>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 name="大かっこ 3">
          <a:extLst>
            <a:ext uri="{FF2B5EF4-FFF2-40B4-BE49-F238E27FC236}">
              <a16:creationId xmlns:a16="http://schemas.microsoft.com/office/drawing/2014/main" id="{BACD3CB8-718C-4EB2-A16F-FBC1BCD18159}"/>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 name="大かっこ 4">
          <a:extLst>
            <a:ext uri="{FF2B5EF4-FFF2-40B4-BE49-F238E27FC236}">
              <a16:creationId xmlns:a16="http://schemas.microsoft.com/office/drawing/2014/main" id="{81F721FC-7508-4C48-990F-B9EA805B2F89}"/>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6" name="大かっこ 5">
          <a:extLst>
            <a:ext uri="{FF2B5EF4-FFF2-40B4-BE49-F238E27FC236}">
              <a16:creationId xmlns:a16="http://schemas.microsoft.com/office/drawing/2014/main" id="{EC8205C4-5440-440C-83DA-9878C8E66F27}"/>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47624</xdr:colOff>
      <xdr:row>49</xdr:row>
      <xdr:rowOff>28574</xdr:rowOff>
    </xdr:from>
    <xdr:to>
      <xdr:col>11</xdr:col>
      <xdr:colOff>1162050</xdr:colOff>
      <xdr:row>55</xdr:row>
      <xdr:rowOff>152399</xdr:rowOff>
    </xdr:to>
    <xdr:sp macro="" textlink="">
      <xdr:nvSpPr>
        <xdr:cNvPr id="7" name="吹き出し: 角を丸めた四角形 6">
          <a:extLst>
            <a:ext uri="{FF2B5EF4-FFF2-40B4-BE49-F238E27FC236}">
              <a16:creationId xmlns:a16="http://schemas.microsoft.com/office/drawing/2014/main" id="{D2B303E2-FF17-C9E9-BB11-47635F50707F}"/>
            </a:ext>
          </a:extLst>
        </xdr:cNvPr>
        <xdr:cNvSpPr/>
      </xdr:nvSpPr>
      <xdr:spPr>
        <a:xfrm>
          <a:off x="6915149" y="10772774"/>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 name="大かっこ 7">
          <a:extLst>
            <a:ext uri="{FF2B5EF4-FFF2-40B4-BE49-F238E27FC236}">
              <a16:creationId xmlns:a16="http://schemas.microsoft.com/office/drawing/2014/main" id="{286175CA-60C3-4E0E-AE19-ED735C3B34C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 name="大かっこ 8">
          <a:extLst>
            <a:ext uri="{FF2B5EF4-FFF2-40B4-BE49-F238E27FC236}">
              <a16:creationId xmlns:a16="http://schemas.microsoft.com/office/drawing/2014/main" id="{5C355739-6EF0-424B-AC8B-7FF0C7046B7F}"/>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0" name="大かっこ 9">
          <a:extLst>
            <a:ext uri="{FF2B5EF4-FFF2-40B4-BE49-F238E27FC236}">
              <a16:creationId xmlns:a16="http://schemas.microsoft.com/office/drawing/2014/main" id="{9F5CAEFE-43B7-45F9-BE2C-13721C0D0C5F}"/>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1" name="大かっこ 10">
          <a:extLst>
            <a:ext uri="{FF2B5EF4-FFF2-40B4-BE49-F238E27FC236}">
              <a16:creationId xmlns:a16="http://schemas.microsoft.com/office/drawing/2014/main" id="{672EB03F-C9A0-4D43-95C5-A62CC132B7E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2" name="大かっこ 11">
          <a:extLst>
            <a:ext uri="{FF2B5EF4-FFF2-40B4-BE49-F238E27FC236}">
              <a16:creationId xmlns:a16="http://schemas.microsoft.com/office/drawing/2014/main" id="{D544A9B9-5873-4A0C-86F3-1C908291DFE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3" name="大かっこ 12">
          <a:extLst>
            <a:ext uri="{FF2B5EF4-FFF2-40B4-BE49-F238E27FC236}">
              <a16:creationId xmlns:a16="http://schemas.microsoft.com/office/drawing/2014/main" id="{CF677DDA-941D-484C-83EF-F290B8B8D889}"/>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72</xdr:row>
      <xdr:rowOff>76200</xdr:rowOff>
    </xdr:from>
    <xdr:to>
      <xdr:col>5</xdr:col>
      <xdr:colOff>1038225</xdr:colOff>
      <xdr:row>72</xdr:row>
      <xdr:rowOff>190500</xdr:rowOff>
    </xdr:to>
    <xdr:sp macro="" textlink="">
      <xdr:nvSpPr>
        <xdr:cNvPr id="14" name="大かっこ 13">
          <a:extLst>
            <a:ext uri="{FF2B5EF4-FFF2-40B4-BE49-F238E27FC236}">
              <a16:creationId xmlns:a16="http://schemas.microsoft.com/office/drawing/2014/main" id="{CC04AF17-86DC-4E23-8704-27717E4D194D}"/>
            </a:ext>
          </a:extLst>
        </xdr:cNvPr>
        <xdr:cNvSpPr/>
      </xdr:nvSpPr>
      <xdr:spPr>
        <a:xfrm>
          <a:off x="4486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74</xdr:row>
      <xdr:rowOff>76200</xdr:rowOff>
    </xdr:from>
    <xdr:to>
      <xdr:col>5</xdr:col>
      <xdr:colOff>1038225</xdr:colOff>
      <xdr:row>74</xdr:row>
      <xdr:rowOff>190500</xdr:rowOff>
    </xdr:to>
    <xdr:sp macro="" textlink="">
      <xdr:nvSpPr>
        <xdr:cNvPr id="16" name="大かっこ 15">
          <a:extLst>
            <a:ext uri="{FF2B5EF4-FFF2-40B4-BE49-F238E27FC236}">
              <a16:creationId xmlns:a16="http://schemas.microsoft.com/office/drawing/2014/main" id="{4B139D71-B0DD-4205-BC71-207B7A0032CC}"/>
            </a:ext>
          </a:extLst>
        </xdr:cNvPr>
        <xdr:cNvSpPr/>
      </xdr:nvSpPr>
      <xdr:spPr>
        <a:xfrm>
          <a:off x="4486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76</xdr:row>
      <xdr:rowOff>76200</xdr:rowOff>
    </xdr:from>
    <xdr:to>
      <xdr:col>5</xdr:col>
      <xdr:colOff>1038225</xdr:colOff>
      <xdr:row>76</xdr:row>
      <xdr:rowOff>190500</xdr:rowOff>
    </xdr:to>
    <xdr:sp macro="" textlink="">
      <xdr:nvSpPr>
        <xdr:cNvPr id="18" name="大かっこ 17">
          <a:extLst>
            <a:ext uri="{FF2B5EF4-FFF2-40B4-BE49-F238E27FC236}">
              <a16:creationId xmlns:a16="http://schemas.microsoft.com/office/drawing/2014/main" id="{3932FEBF-0C4A-4696-8F02-41165EDAAEEC}"/>
            </a:ext>
          </a:extLst>
        </xdr:cNvPr>
        <xdr:cNvSpPr/>
      </xdr:nvSpPr>
      <xdr:spPr>
        <a:xfrm>
          <a:off x="4486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78</xdr:row>
      <xdr:rowOff>76200</xdr:rowOff>
    </xdr:from>
    <xdr:to>
      <xdr:col>5</xdr:col>
      <xdr:colOff>1038225</xdr:colOff>
      <xdr:row>78</xdr:row>
      <xdr:rowOff>190500</xdr:rowOff>
    </xdr:to>
    <xdr:sp macro="" textlink="">
      <xdr:nvSpPr>
        <xdr:cNvPr id="20" name="大かっこ 19">
          <a:extLst>
            <a:ext uri="{FF2B5EF4-FFF2-40B4-BE49-F238E27FC236}">
              <a16:creationId xmlns:a16="http://schemas.microsoft.com/office/drawing/2014/main" id="{C0E5A637-0691-4583-B659-3D1E6ADE5BD8}"/>
            </a:ext>
          </a:extLst>
        </xdr:cNvPr>
        <xdr:cNvSpPr/>
      </xdr:nvSpPr>
      <xdr:spPr>
        <a:xfrm>
          <a:off x="4486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80</xdr:row>
      <xdr:rowOff>76200</xdr:rowOff>
    </xdr:from>
    <xdr:to>
      <xdr:col>5</xdr:col>
      <xdr:colOff>1038225</xdr:colOff>
      <xdr:row>80</xdr:row>
      <xdr:rowOff>190500</xdr:rowOff>
    </xdr:to>
    <xdr:sp macro="" textlink="">
      <xdr:nvSpPr>
        <xdr:cNvPr id="24" name="大かっこ 23">
          <a:extLst>
            <a:ext uri="{FF2B5EF4-FFF2-40B4-BE49-F238E27FC236}">
              <a16:creationId xmlns:a16="http://schemas.microsoft.com/office/drawing/2014/main" id="{32FD2BE5-A3EF-4532-8852-1778443EBEAF}"/>
            </a:ext>
          </a:extLst>
        </xdr:cNvPr>
        <xdr:cNvSpPr/>
      </xdr:nvSpPr>
      <xdr:spPr>
        <a:xfrm>
          <a:off x="4486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92</xdr:row>
      <xdr:rowOff>76200</xdr:rowOff>
    </xdr:from>
    <xdr:to>
      <xdr:col>5</xdr:col>
      <xdr:colOff>1038225</xdr:colOff>
      <xdr:row>92</xdr:row>
      <xdr:rowOff>190500</xdr:rowOff>
    </xdr:to>
    <xdr:sp macro="" textlink="">
      <xdr:nvSpPr>
        <xdr:cNvPr id="74" name="大かっこ 73">
          <a:extLst>
            <a:ext uri="{FF2B5EF4-FFF2-40B4-BE49-F238E27FC236}">
              <a16:creationId xmlns:a16="http://schemas.microsoft.com/office/drawing/2014/main" id="{8DB9332D-170D-427D-81B5-E74E5D12DB73}"/>
            </a:ext>
          </a:extLst>
        </xdr:cNvPr>
        <xdr:cNvSpPr/>
      </xdr:nvSpPr>
      <xdr:spPr>
        <a:xfrm>
          <a:off x="4486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76" name="大かっこ 75">
          <a:extLst>
            <a:ext uri="{FF2B5EF4-FFF2-40B4-BE49-F238E27FC236}">
              <a16:creationId xmlns:a16="http://schemas.microsoft.com/office/drawing/2014/main" id="{1D342862-BFEC-481E-B692-0C2D93DA9FFF}"/>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61</xdr:row>
      <xdr:rowOff>47625</xdr:rowOff>
    </xdr:from>
    <xdr:to>
      <xdr:col>5</xdr:col>
      <xdr:colOff>1038225</xdr:colOff>
      <xdr:row>61</xdr:row>
      <xdr:rowOff>161925</xdr:rowOff>
    </xdr:to>
    <xdr:sp macro="" textlink="">
      <xdr:nvSpPr>
        <xdr:cNvPr id="77" name="大かっこ 76">
          <a:extLst>
            <a:ext uri="{FF2B5EF4-FFF2-40B4-BE49-F238E27FC236}">
              <a16:creationId xmlns:a16="http://schemas.microsoft.com/office/drawing/2014/main" id="{1F586EAD-07C4-425D-9387-A10B384B5DAD}"/>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63</xdr:row>
      <xdr:rowOff>47625</xdr:rowOff>
    </xdr:from>
    <xdr:to>
      <xdr:col>5</xdr:col>
      <xdr:colOff>1038225</xdr:colOff>
      <xdr:row>63</xdr:row>
      <xdr:rowOff>161925</xdr:rowOff>
    </xdr:to>
    <xdr:sp macro="" textlink="">
      <xdr:nvSpPr>
        <xdr:cNvPr id="78" name="大かっこ 77">
          <a:extLst>
            <a:ext uri="{FF2B5EF4-FFF2-40B4-BE49-F238E27FC236}">
              <a16:creationId xmlns:a16="http://schemas.microsoft.com/office/drawing/2014/main" id="{829B4CDA-FB80-469D-B5B0-C07066B128AA}"/>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65</xdr:row>
      <xdr:rowOff>47625</xdr:rowOff>
    </xdr:from>
    <xdr:to>
      <xdr:col>5</xdr:col>
      <xdr:colOff>1038225</xdr:colOff>
      <xdr:row>65</xdr:row>
      <xdr:rowOff>161925</xdr:rowOff>
    </xdr:to>
    <xdr:sp macro="" textlink="">
      <xdr:nvSpPr>
        <xdr:cNvPr id="79" name="大かっこ 78">
          <a:extLst>
            <a:ext uri="{FF2B5EF4-FFF2-40B4-BE49-F238E27FC236}">
              <a16:creationId xmlns:a16="http://schemas.microsoft.com/office/drawing/2014/main" id="{4A2B4485-19F0-4D3A-A2AE-2F5DA02E9F2C}"/>
            </a:ext>
          </a:extLst>
        </xdr:cNvPr>
        <xdr:cNvSpPr/>
      </xdr:nvSpPr>
      <xdr:spPr>
        <a:xfrm>
          <a:off x="4486276" y="291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83" name="大かっこ 82">
          <a:extLst>
            <a:ext uri="{FF2B5EF4-FFF2-40B4-BE49-F238E27FC236}">
              <a16:creationId xmlns:a16="http://schemas.microsoft.com/office/drawing/2014/main" id="{FD2BD8CF-D216-43A0-89D9-1E801279A0A3}"/>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84" name="大かっこ 83">
          <a:extLst>
            <a:ext uri="{FF2B5EF4-FFF2-40B4-BE49-F238E27FC236}">
              <a16:creationId xmlns:a16="http://schemas.microsoft.com/office/drawing/2014/main" id="{4999AC5C-A7CD-453C-A344-7A64D85DF2FE}"/>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85" name="大かっこ 84">
          <a:extLst>
            <a:ext uri="{FF2B5EF4-FFF2-40B4-BE49-F238E27FC236}">
              <a16:creationId xmlns:a16="http://schemas.microsoft.com/office/drawing/2014/main" id="{59C776F3-8A2F-45FF-8D9D-E4123AE03634}"/>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61</xdr:row>
      <xdr:rowOff>47625</xdr:rowOff>
    </xdr:from>
    <xdr:to>
      <xdr:col>5</xdr:col>
      <xdr:colOff>1038225</xdr:colOff>
      <xdr:row>61</xdr:row>
      <xdr:rowOff>161925</xdr:rowOff>
    </xdr:to>
    <xdr:sp macro="" textlink="">
      <xdr:nvSpPr>
        <xdr:cNvPr id="86" name="大かっこ 85">
          <a:extLst>
            <a:ext uri="{FF2B5EF4-FFF2-40B4-BE49-F238E27FC236}">
              <a16:creationId xmlns:a16="http://schemas.microsoft.com/office/drawing/2014/main" id="{9B4A3A4E-70C4-4743-BAC6-BD567393308B}"/>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61</xdr:row>
      <xdr:rowOff>47625</xdr:rowOff>
    </xdr:from>
    <xdr:to>
      <xdr:col>5</xdr:col>
      <xdr:colOff>1038225</xdr:colOff>
      <xdr:row>61</xdr:row>
      <xdr:rowOff>161925</xdr:rowOff>
    </xdr:to>
    <xdr:sp macro="" textlink="">
      <xdr:nvSpPr>
        <xdr:cNvPr id="87" name="大かっこ 86">
          <a:extLst>
            <a:ext uri="{FF2B5EF4-FFF2-40B4-BE49-F238E27FC236}">
              <a16:creationId xmlns:a16="http://schemas.microsoft.com/office/drawing/2014/main" id="{AF171BB7-0484-4469-80FC-93E96F15B5ED}"/>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61</xdr:row>
      <xdr:rowOff>47625</xdr:rowOff>
    </xdr:from>
    <xdr:to>
      <xdr:col>5</xdr:col>
      <xdr:colOff>1038225</xdr:colOff>
      <xdr:row>61</xdr:row>
      <xdr:rowOff>161925</xdr:rowOff>
    </xdr:to>
    <xdr:sp macro="" textlink="">
      <xdr:nvSpPr>
        <xdr:cNvPr id="88" name="大かっこ 87">
          <a:extLst>
            <a:ext uri="{FF2B5EF4-FFF2-40B4-BE49-F238E27FC236}">
              <a16:creationId xmlns:a16="http://schemas.microsoft.com/office/drawing/2014/main" id="{F3ABC37C-153C-4C47-A290-EABE92DDC219}"/>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61</xdr:row>
      <xdr:rowOff>47625</xdr:rowOff>
    </xdr:from>
    <xdr:to>
      <xdr:col>5</xdr:col>
      <xdr:colOff>1038225</xdr:colOff>
      <xdr:row>61</xdr:row>
      <xdr:rowOff>161925</xdr:rowOff>
    </xdr:to>
    <xdr:sp macro="" textlink="">
      <xdr:nvSpPr>
        <xdr:cNvPr id="89" name="大かっこ 88">
          <a:extLst>
            <a:ext uri="{FF2B5EF4-FFF2-40B4-BE49-F238E27FC236}">
              <a16:creationId xmlns:a16="http://schemas.microsoft.com/office/drawing/2014/main" id="{BB4A4EFF-D7F1-4686-9D15-888E2D17296B}"/>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61</xdr:row>
      <xdr:rowOff>47625</xdr:rowOff>
    </xdr:from>
    <xdr:to>
      <xdr:col>5</xdr:col>
      <xdr:colOff>1038225</xdr:colOff>
      <xdr:row>61</xdr:row>
      <xdr:rowOff>161925</xdr:rowOff>
    </xdr:to>
    <xdr:sp macro="" textlink="">
      <xdr:nvSpPr>
        <xdr:cNvPr id="90" name="大かっこ 89">
          <a:extLst>
            <a:ext uri="{FF2B5EF4-FFF2-40B4-BE49-F238E27FC236}">
              <a16:creationId xmlns:a16="http://schemas.microsoft.com/office/drawing/2014/main" id="{5D6A951D-6450-4B77-84DC-FD8D0220CE74}"/>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1" name="大かっこ 90">
          <a:extLst>
            <a:ext uri="{FF2B5EF4-FFF2-40B4-BE49-F238E27FC236}">
              <a16:creationId xmlns:a16="http://schemas.microsoft.com/office/drawing/2014/main" id="{E64B9486-F66A-469A-8839-46B9666C3897}"/>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2" name="大かっこ 91">
          <a:extLst>
            <a:ext uri="{FF2B5EF4-FFF2-40B4-BE49-F238E27FC236}">
              <a16:creationId xmlns:a16="http://schemas.microsoft.com/office/drawing/2014/main" id="{CFD8AB2B-064C-454B-9AC8-1C21140C1B2B}"/>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3" name="大かっこ 92">
          <a:extLst>
            <a:ext uri="{FF2B5EF4-FFF2-40B4-BE49-F238E27FC236}">
              <a16:creationId xmlns:a16="http://schemas.microsoft.com/office/drawing/2014/main" id="{BEDCE892-F302-4B13-9ED9-BD01370F961E}"/>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4" name="大かっこ 93">
          <a:extLst>
            <a:ext uri="{FF2B5EF4-FFF2-40B4-BE49-F238E27FC236}">
              <a16:creationId xmlns:a16="http://schemas.microsoft.com/office/drawing/2014/main" id="{5ED2452A-05A0-48ED-9F6F-534EF0601F0D}"/>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5" name="大かっこ 94">
          <a:extLst>
            <a:ext uri="{FF2B5EF4-FFF2-40B4-BE49-F238E27FC236}">
              <a16:creationId xmlns:a16="http://schemas.microsoft.com/office/drawing/2014/main" id="{FC556E21-F951-46DC-BA21-49CCCDE1217D}"/>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6" name="大かっこ 95">
          <a:extLst>
            <a:ext uri="{FF2B5EF4-FFF2-40B4-BE49-F238E27FC236}">
              <a16:creationId xmlns:a16="http://schemas.microsoft.com/office/drawing/2014/main" id="{C65261CA-E460-41A4-B2E2-C07B93C9B86F}"/>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7" name="大かっこ 96">
          <a:extLst>
            <a:ext uri="{FF2B5EF4-FFF2-40B4-BE49-F238E27FC236}">
              <a16:creationId xmlns:a16="http://schemas.microsoft.com/office/drawing/2014/main" id="{890E870A-5A2C-45C8-99CC-CA9F68777674}"/>
            </a:ext>
          </a:extLst>
        </xdr:cNvPr>
        <xdr:cNvSpPr/>
      </xdr:nvSpPr>
      <xdr:spPr>
        <a:xfrm>
          <a:off x="4486276" y="134397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8" name="大かっこ 97">
          <a:extLst>
            <a:ext uri="{FF2B5EF4-FFF2-40B4-BE49-F238E27FC236}">
              <a16:creationId xmlns:a16="http://schemas.microsoft.com/office/drawing/2014/main" id="{1051F9D1-C8BB-4581-8F2F-303F8B5D29EB}"/>
            </a:ext>
          </a:extLst>
        </xdr:cNvPr>
        <xdr:cNvSpPr/>
      </xdr:nvSpPr>
      <xdr:spPr>
        <a:xfrm>
          <a:off x="4486276" y="134397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99" name="大かっこ 98">
          <a:extLst>
            <a:ext uri="{FF2B5EF4-FFF2-40B4-BE49-F238E27FC236}">
              <a16:creationId xmlns:a16="http://schemas.microsoft.com/office/drawing/2014/main" id="{F9062F71-A928-43AD-84AC-E473CDEAF5B7}"/>
            </a:ext>
          </a:extLst>
        </xdr:cNvPr>
        <xdr:cNvSpPr/>
      </xdr:nvSpPr>
      <xdr:spPr>
        <a:xfrm>
          <a:off x="4486276" y="134397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100" name="大かっこ 99">
          <a:extLst>
            <a:ext uri="{FF2B5EF4-FFF2-40B4-BE49-F238E27FC236}">
              <a16:creationId xmlns:a16="http://schemas.microsoft.com/office/drawing/2014/main" id="{13BF7B3B-0C0A-4807-B030-FC2017501EC8}"/>
            </a:ext>
          </a:extLst>
        </xdr:cNvPr>
        <xdr:cNvSpPr/>
      </xdr:nvSpPr>
      <xdr:spPr>
        <a:xfrm>
          <a:off x="4486276" y="134397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101" name="大かっこ 100">
          <a:extLst>
            <a:ext uri="{FF2B5EF4-FFF2-40B4-BE49-F238E27FC236}">
              <a16:creationId xmlns:a16="http://schemas.microsoft.com/office/drawing/2014/main" id="{F7717802-4981-486D-B7A2-EBE94F5B1F23}"/>
            </a:ext>
          </a:extLst>
        </xdr:cNvPr>
        <xdr:cNvSpPr/>
      </xdr:nvSpPr>
      <xdr:spPr>
        <a:xfrm>
          <a:off x="4486276" y="134397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59</xdr:row>
      <xdr:rowOff>47625</xdr:rowOff>
    </xdr:from>
    <xdr:to>
      <xdr:col>5</xdr:col>
      <xdr:colOff>1038225</xdr:colOff>
      <xdr:row>59</xdr:row>
      <xdr:rowOff>161925</xdr:rowOff>
    </xdr:to>
    <xdr:sp macro="" textlink="">
      <xdr:nvSpPr>
        <xdr:cNvPr id="102" name="大かっこ 101">
          <a:extLst>
            <a:ext uri="{FF2B5EF4-FFF2-40B4-BE49-F238E27FC236}">
              <a16:creationId xmlns:a16="http://schemas.microsoft.com/office/drawing/2014/main" id="{96D6B759-2DA8-428C-BB06-37B4A7CACDD0}"/>
            </a:ext>
          </a:extLst>
        </xdr:cNvPr>
        <xdr:cNvSpPr/>
      </xdr:nvSpPr>
      <xdr:spPr>
        <a:xfrm>
          <a:off x="4486276" y="134397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82</xdr:row>
      <xdr:rowOff>76200</xdr:rowOff>
    </xdr:from>
    <xdr:to>
      <xdr:col>5</xdr:col>
      <xdr:colOff>1038225</xdr:colOff>
      <xdr:row>82</xdr:row>
      <xdr:rowOff>190500</xdr:rowOff>
    </xdr:to>
    <xdr:sp macro="" textlink="">
      <xdr:nvSpPr>
        <xdr:cNvPr id="103" name="大かっこ 102">
          <a:extLst>
            <a:ext uri="{FF2B5EF4-FFF2-40B4-BE49-F238E27FC236}">
              <a16:creationId xmlns:a16="http://schemas.microsoft.com/office/drawing/2014/main" id="{6579A310-3FE3-45B0-9634-C41D06C6A836}"/>
            </a:ext>
          </a:extLst>
        </xdr:cNvPr>
        <xdr:cNvSpPr/>
      </xdr:nvSpPr>
      <xdr:spPr>
        <a:xfrm>
          <a:off x="4486276" y="158781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84</xdr:row>
      <xdr:rowOff>76200</xdr:rowOff>
    </xdr:from>
    <xdr:to>
      <xdr:col>5</xdr:col>
      <xdr:colOff>1038225</xdr:colOff>
      <xdr:row>84</xdr:row>
      <xdr:rowOff>190500</xdr:rowOff>
    </xdr:to>
    <xdr:sp macro="" textlink="">
      <xdr:nvSpPr>
        <xdr:cNvPr id="105" name="大かっこ 104">
          <a:extLst>
            <a:ext uri="{FF2B5EF4-FFF2-40B4-BE49-F238E27FC236}">
              <a16:creationId xmlns:a16="http://schemas.microsoft.com/office/drawing/2014/main" id="{6176D811-0963-4617-B4D0-385BC4417438}"/>
            </a:ext>
          </a:extLst>
        </xdr:cNvPr>
        <xdr:cNvSpPr/>
      </xdr:nvSpPr>
      <xdr:spPr>
        <a:xfrm>
          <a:off x="4486276" y="163353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86</xdr:row>
      <xdr:rowOff>76200</xdr:rowOff>
    </xdr:from>
    <xdr:to>
      <xdr:col>5</xdr:col>
      <xdr:colOff>1038225</xdr:colOff>
      <xdr:row>86</xdr:row>
      <xdr:rowOff>190500</xdr:rowOff>
    </xdr:to>
    <xdr:sp macro="" textlink="">
      <xdr:nvSpPr>
        <xdr:cNvPr id="107" name="大かっこ 106">
          <a:extLst>
            <a:ext uri="{FF2B5EF4-FFF2-40B4-BE49-F238E27FC236}">
              <a16:creationId xmlns:a16="http://schemas.microsoft.com/office/drawing/2014/main" id="{12825A91-0259-44A6-8FFB-6CD7A694D288}"/>
            </a:ext>
          </a:extLst>
        </xdr:cNvPr>
        <xdr:cNvSpPr/>
      </xdr:nvSpPr>
      <xdr:spPr>
        <a:xfrm>
          <a:off x="4486276" y="167925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88</xdr:row>
      <xdr:rowOff>76200</xdr:rowOff>
    </xdr:from>
    <xdr:to>
      <xdr:col>5</xdr:col>
      <xdr:colOff>1038225</xdr:colOff>
      <xdr:row>88</xdr:row>
      <xdr:rowOff>190500</xdr:rowOff>
    </xdr:to>
    <xdr:sp macro="" textlink="">
      <xdr:nvSpPr>
        <xdr:cNvPr id="109" name="大かっこ 108">
          <a:extLst>
            <a:ext uri="{FF2B5EF4-FFF2-40B4-BE49-F238E27FC236}">
              <a16:creationId xmlns:a16="http://schemas.microsoft.com/office/drawing/2014/main" id="{8CA422C1-87DF-4264-9D4F-093970527C84}"/>
            </a:ext>
          </a:extLst>
        </xdr:cNvPr>
        <xdr:cNvSpPr/>
      </xdr:nvSpPr>
      <xdr:spPr>
        <a:xfrm>
          <a:off x="4486276" y="172497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90</xdr:row>
      <xdr:rowOff>76200</xdr:rowOff>
    </xdr:from>
    <xdr:to>
      <xdr:col>5</xdr:col>
      <xdr:colOff>1038225</xdr:colOff>
      <xdr:row>90</xdr:row>
      <xdr:rowOff>190500</xdr:rowOff>
    </xdr:to>
    <xdr:sp macro="" textlink="">
      <xdr:nvSpPr>
        <xdr:cNvPr id="111" name="大かっこ 110">
          <a:extLst>
            <a:ext uri="{FF2B5EF4-FFF2-40B4-BE49-F238E27FC236}">
              <a16:creationId xmlns:a16="http://schemas.microsoft.com/office/drawing/2014/main" id="{9C76AFAD-198A-40A8-993C-AD905ACC882B}"/>
            </a:ext>
          </a:extLst>
        </xdr:cNvPr>
        <xdr:cNvSpPr/>
      </xdr:nvSpPr>
      <xdr:spPr>
        <a:xfrm>
          <a:off x="4486276" y="1770697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D083D26B-C8CE-43D7-93A3-606CB19C7FF4}"/>
            </a:ext>
          </a:extLst>
        </xdr:cNvPr>
        <xdr:cNvSpPr/>
      </xdr:nvSpPr>
      <xdr:spPr>
        <a:xfrm>
          <a:off x="4486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3" name="大かっこ 2">
          <a:extLst>
            <a:ext uri="{FF2B5EF4-FFF2-40B4-BE49-F238E27FC236}">
              <a16:creationId xmlns:a16="http://schemas.microsoft.com/office/drawing/2014/main" id="{EE4874D9-AC9B-4F1A-8539-3F4FD4DA4986}"/>
            </a:ext>
          </a:extLst>
        </xdr:cNvPr>
        <xdr:cNvSpPr/>
      </xdr:nvSpPr>
      <xdr:spPr>
        <a:xfrm>
          <a:off x="5629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4" name="大かっこ 3">
          <a:extLst>
            <a:ext uri="{FF2B5EF4-FFF2-40B4-BE49-F238E27FC236}">
              <a16:creationId xmlns:a16="http://schemas.microsoft.com/office/drawing/2014/main" id="{2B8F1178-6C21-432A-8107-087D5F9B5FD1}"/>
            </a:ext>
          </a:extLst>
        </xdr:cNvPr>
        <xdr:cNvSpPr/>
      </xdr:nvSpPr>
      <xdr:spPr>
        <a:xfrm>
          <a:off x="4486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5" name="大かっこ 4">
          <a:extLst>
            <a:ext uri="{FF2B5EF4-FFF2-40B4-BE49-F238E27FC236}">
              <a16:creationId xmlns:a16="http://schemas.microsoft.com/office/drawing/2014/main" id="{ABED0F6E-D534-4222-9671-0D7353640AAD}"/>
            </a:ext>
          </a:extLst>
        </xdr:cNvPr>
        <xdr:cNvSpPr/>
      </xdr:nvSpPr>
      <xdr:spPr>
        <a:xfrm>
          <a:off x="5629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6" name="大かっこ 5">
          <a:extLst>
            <a:ext uri="{FF2B5EF4-FFF2-40B4-BE49-F238E27FC236}">
              <a16:creationId xmlns:a16="http://schemas.microsoft.com/office/drawing/2014/main" id="{92BBCA62-35A8-4070-B34B-591E9AE06F28}"/>
            </a:ext>
          </a:extLst>
        </xdr:cNvPr>
        <xdr:cNvSpPr/>
      </xdr:nvSpPr>
      <xdr:spPr>
        <a:xfrm>
          <a:off x="4486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7" name="大かっこ 6">
          <a:extLst>
            <a:ext uri="{FF2B5EF4-FFF2-40B4-BE49-F238E27FC236}">
              <a16:creationId xmlns:a16="http://schemas.microsoft.com/office/drawing/2014/main" id="{2EA025F2-765F-4F4C-83B1-E28BBCFBB51D}"/>
            </a:ext>
          </a:extLst>
        </xdr:cNvPr>
        <xdr:cNvSpPr/>
      </xdr:nvSpPr>
      <xdr:spPr>
        <a:xfrm>
          <a:off x="5629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8" name="大かっこ 7">
          <a:extLst>
            <a:ext uri="{FF2B5EF4-FFF2-40B4-BE49-F238E27FC236}">
              <a16:creationId xmlns:a16="http://schemas.microsoft.com/office/drawing/2014/main" id="{32754BC6-35C4-41C6-A076-5A5614B4A6D8}"/>
            </a:ext>
          </a:extLst>
        </xdr:cNvPr>
        <xdr:cNvSpPr/>
      </xdr:nvSpPr>
      <xdr:spPr>
        <a:xfrm>
          <a:off x="4486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9" name="大かっこ 8">
          <a:extLst>
            <a:ext uri="{FF2B5EF4-FFF2-40B4-BE49-F238E27FC236}">
              <a16:creationId xmlns:a16="http://schemas.microsoft.com/office/drawing/2014/main" id="{7B48FCA6-1B6D-4EF2-8DE5-4FD1FB83BF59}"/>
            </a:ext>
          </a:extLst>
        </xdr:cNvPr>
        <xdr:cNvSpPr/>
      </xdr:nvSpPr>
      <xdr:spPr>
        <a:xfrm>
          <a:off x="5629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10" name="大かっこ 9">
          <a:extLst>
            <a:ext uri="{FF2B5EF4-FFF2-40B4-BE49-F238E27FC236}">
              <a16:creationId xmlns:a16="http://schemas.microsoft.com/office/drawing/2014/main" id="{25B087CC-D80F-4304-8C22-CD188595ABA3}"/>
            </a:ext>
          </a:extLst>
        </xdr:cNvPr>
        <xdr:cNvSpPr/>
      </xdr:nvSpPr>
      <xdr:spPr>
        <a:xfrm>
          <a:off x="4486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11" name="大かっこ 10">
          <a:extLst>
            <a:ext uri="{FF2B5EF4-FFF2-40B4-BE49-F238E27FC236}">
              <a16:creationId xmlns:a16="http://schemas.microsoft.com/office/drawing/2014/main" id="{D2F9B735-6DDE-4913-93AB-2B80B37E1D6C}"/>
            </a:ext>
          </a:extLst>
        </xdr:cNvPr>
        <xdr:cNvSpPr/>
      </xdr:nvSpPr>
      <xdr:spPr>
        <a:xfrm>
          <a:off x="5629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12" name="大かっこ 11">
          <a:extLst>
            <a:ext uri="{FF2B5EF4-FFF2-40B4-BE49-F238E27FC236}">
              <a16:creationId xmlns:a16="http://schemas.microsoft.com/office/drawing/2014/main" id="{7AE5244F-B472-4ADD-811F-35690C41FC5C}"/>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13" name="大かっこ 12">
          <a:extLst>
            <a:ext uri="{FF2B5EF4-FFF2-40B4-BE49-F238E27FC236}">
              <a16:creationId xmlns:a16="http://schemas.microsoft.com/office/drawing/2014/main" id="{40F9AEDC-6CD1-4171-842F-D5190B2A678D}"/>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14" name="大かっこ 13">
          <a:extLst>
            <a:ext uri="{FF2B5EF4-FFF2-40B4-BE49-F238E27FC236}">
              <a16:creationId xmlns:a16="http://schemas.microsoft.com/office/drawing/2014/main" id="{57348751-99D3-465F-B47E-FA4960E53D93}"/>
            </a:ext>
          </a:extLst>
        </xdr:cNvPr>
        <xdr:cNvSpPr/>
      </xdr:nvSpPr>
      <xdr:spPr>
        <a:xfrm>
          <a:off x="4486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15" name="大かっこ 14">
          <a:extLst>
            <a:ext uri="{FF2B5EF4-FFF2-40B4-BE49-F238E27FC236}">
              <a16:creationId xmlns:a16="http://schemas.microsoft.com/office/drawing/2014/main" id="{E6845958-94B6-4C06-9944-8BFA34ECDDDA}"/>
            </a:ext>
          </a:extLst>
        </xdr:cNvPr>
        <xdr:cNvSpPr/>
      </xdr:nvSpPr>
      <xdr:spPr>
        <a:xfrm>
          <a:off x="5629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16" name="大かっこ 15">
          <a:extLst>
            <a:ext uri="{FF2B5EF4-FFF2-40B4-BE49-F238E27FC236}">
              <a16:creationId xmlns:a16="http://schemas.microsoft.com/office/drawing/2014/main" id="{ABF7DDB0-6EDF-4E2A-9A70-1528961D47C2}"/>
            </a:ext>
          </a:extLst>
        </xdr:cNvPr>
        <xdr:cNvSpPr/>
      </xdr:nvSpPr>
      <xdr:spPr>
        <a:xfrm>
          <a:off x="4486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17" name="大かっこ 16">
          <a:extLst>
            <a:ext uri="{FF2B5EF4-FFF2-40B4-BE49-F238E27FC236}">
              <a16:creationId xmlns:a16="http://schemas.microsoft.com/office/drawing/2014/main" id="{8D9185DD-3E92-4505-A53E-1C490C1D2059}"/>
            </a:ext>
          </a:extLst>
        </xdr:cNvPr>
        <xdr:cNvSpPr/>
      </xdr:nvSpPr>
      <xdr:spPr>
        <a:xfrm>
          <a:off x="5629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18" name="大かっこ 17">
          <a:extLst>
            <a:ext uri="{FF2B5EF4-FFF2-40B4-BE49-F238E27FC236}">
              <a16:creationId xmlns:a16="http://schemas.microsoft.com/office/drawing/2014/main" id="{3509FF70-8E5E-4922-B555-76CCDDE16D2D}"/>
            </a:ext>
          </a:extLst>
        </xdr:cNvPr>
        <xdr:cNvSpPr/>
      </xdr:nvSpPr>
      <xdr:spPr>
        <a:xfrm>
          <a:off x="4486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19" name="大かっこ 18">
          <a:extLst>
            <a:ext uri="{FF2B5EF4-FFF2-40B4-BE49-F238E27FC236}">
              <a16:creationId xmlns:a16="http://schemas.microsoft.com/office/drawing/2014/main" id="{CE071A05-9044-42A9-8DC7-BD7730585646}"/>
            </a:ext>
          </a:extLst>
        </xdr:cNvPr>
        <xdr:cNvSpPr/>
      </xdr:nvSpPr>
      <xdr:spPr>
        <a:xfrm>
          <a:off x="5629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20" name="大かっこ 19">
          <a:extLst>
            <a:ext uri="{FF2B5EF4-FFF2-40B4-BE49-F238E27FC236}">
              <a16:creationId xmlns:a16="http://schemas.microsoft.com/office/drawing/2014/main" id="{4DEE3B8A-C7AE-4EEA-A4B3-35A0D244F5F7}"/>
            </a:ext>
          </a:extLst>
        </xdr:cNvPr>
        <xdr:cNvSpPr/>
      </xdr:nvSpPr>
      <xdr:spPr>
        <a:xfrm>
          <a:off x="4486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21" name="大かっこ 20">
          <a:extLst>
            <a:ext uri="{FF2B5EF4-FFF2-40B4-BE49-F238E27FC236}">
              <a16:creationId xmlns:a16="http://schemas.microsoft.com/office/drawing/2014/main" id="{D151B822-7B95-4B6D-ABC5-8EFC8689D19C}"/>
            </a:ext>
          </a:extLst>
        </xdr:cNvPr>
        <xdr:cNvSpPr/>
      </xdr:nvSpPr>
      <xdr:spPr>
        <a:xfrm>
          <a:off x="5629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22" name="大かっこ 21">
          <a:extLst>
            <a:ext uri="{FF2B5EF4-FFF2-40B4-BE49-F238E27FC236}">
              <a16:creationId xmlns:a16="http://schemas.microsoft.com/office/drawing/2014/main" id="{80CC580F-5E8A-4DC7-AD7C-7EBE0A233AA6}"/>
            </a:ext>
          </a:extLst>
        </xdr:cNvPr>
        <xdr:cNvSpPr/>
      </xdr:nvSpPr>
      <xdr:spPr>
        <a:xfrm>
          <a:off x="4486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23" name="大かっこ 22">
          <a:extLst>
            <a:ext uri="{FF2B5EF4-FFF2-40B4-BE49-F238E27FC236}">
              <a16:creationId xmlns:a16="http://schemas.microsoft.com/office/drawing/2014/main" id="{137F8706-88F3-4723-AAD9-31635F7620E8}"/>
            </a:ext>
          </a:extLst>
        </xdr:cNvPr>
        <xdr:cNvSpPr/>
      </xdr:nvSpPr>
      <xdr:spPr>
        <a:xfrm>
          <a:off x="5629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24" name="大かっこ 23">
          <a:extLst>
            <a:ext uri="{FF2B5EF4-FFF2-40B4-BE49-F238E27FC236}">
              <a16:creationId xmlns:a16="http://schemas.microsoft.com/office/drawing/2014/main" id="{EDEAAB07-9F0C-4797-8546-A7E772006C41}"/>
            </a:ext>
          </a:extLst>
        </xdr:cNvPr>
        <xdr:cNvSpPr/>
      </xdr:nvSpPr>
      <xdr:spPr>
        <a:xfrm>
          <a:off x="4486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25" name="大かっこ 24">
          <a:extLst>
            <a:ext uri="{FF2B5EF4-FFF2-40B4-BE49-F238E27FC236}">
              <a16:creationId xmlns:a16="http://schemas.microsoft.com/office/drawing/2014/main" id="{372F7B3C-AF35-42FD-B7C8-87ADB4836EB0}"/>
            </a:ext>
          </a:extLst>
        </xdr:cNvPr>
        <xdr:cNvSpPr/>
      </xdr:nvSpPr>
      <xdr:spPr>
        <a:xfrm>
          <a:off x="5629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46</xdr:row>
      <xdr:rowOff>76200</xdr:rowOff>
    </xdr:from>
    <xdr:to>
      <xdr:col>5</xdr:col>
      <xdr:colOff>1038225</xdr:colOff>
      <xdr:row>46</xdr:row>
      <xdr:rowOff>190500</xdr:rowOff>
    </xdr:to>
    <xdr:sp macro="" textlink="">
      <xdr:nvSpPr>
        <xdr:cNvPr id="26" name="大かっこ 25">
          <a:extLst>
            <a:ext uri="{FF2B5EF4-FFF2-40B4-BE49-F238E27FC236}">
              <a16:creationId xmlns:a16="http://schemas.microsoft.com/office/drawing/2014/main" id="{D4AFA55E-7EF2-4144-A2A1-4273555AC711}"/>
            </a:ext>
          </a:extLst>
        </xdr:cNvPr>
        <xdr:cNvSpPr/>
      </xdr:nvSpPr>
      <xdr:spPr>
        <a:xfrm>
          <a:off x="4486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27" name="大かっこ 26">
          <a:extLst>
            <a:ext uri="{FF2B5EF4-FFF2-40B4-BE49-F238E27FC236}">
              <a16:creationId xmlns:a16="http://schemas.microsoft.com/office/drawing/2014/main" id="{1841D100-8F17-4B50-8E3C-BB3C8CC989FB}"/>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8" name="大かっこ 27">
          <a:extLst>
            <a:ext uri="{FF2B5EF4-FFF2-40B4-BE49-F238E27FC236}">
              <a16:creationId xmlns:a16="http://schemas.microsoft.com/office/drawing/2014/main" id="{ABC828E1-5FC1-4AB1-8477-E8632297E29B}"/>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9" name="大かっこ 28">
          <a:extLst>
            <a:ext uri="{FF2B5EF4-FFF2-40B4-BE49-F238E27FC236}">
              <a16:creationId xmlns:a16="http://schemas.microsoft.com/office/drawing/2014/main" id="{1B93F9D3-4ACD-4348-AE0A-C8568A43145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30" name="大かっこ 29">
          <a:extLst>
            <a:ext uri="{FF2B5EF4-FFF2-40B4-BE49-F238E27FC236}">
              <a16:creationId xmlns:a16="http://schemas.microsoft.com/office/drawing/2014/main" id="{8150DB5F-C463-42D4-9C4F-B4E9623CEB94}"/>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31" name="大かっこ 30">
          <a:extLst>
            <a:ext uri="{FF2B5EF4-FFF2-40B4-BE49-F238E27FC236}">
              <a16:creationId xmlns:a16="http://schemas.microsoft.com/office/drawing/2014/main" id="{DA446F67-0648-4E83-B200-14F8AD46726B}"/>
            </a:ext>
          </a:extLst>
        </xdr:cNvPr>
        <xdr:cNvSpPr/>
      </xdr:nvSpPr>
      <xdr:spPr>
        <a:xfrm>
          <a:off x="4486276" y="291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32" name="大かっこ 31">
          <a:extLst>
            <a:ext uri="{FF2B5EF4-FFF2-40B4-BE49-F238E27FC236}">
              <a16:creationId xmlns:a16="http://schemas.microsoft.com/office/drawing/2014/main" id="{39EDF9DD-9F0A-4A9E-81DD-9A026ED6CAD6}"/>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33" name="大かっこ 32">
          <a:extLst>
            <a:ext uri="{FF2B5EF4-FFF2-40B4-BE49-F238E27FC236}">
              <a16:creationId xmlns:a16="http://schemas.microsoft.com/office/drawing/2014/main" id="{5F3889CF-E95E-48B3-B39C-ACA5F757D138}"/>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34" name="大かっこ 33">
          <a:extLst>
            <a:ext uri="{FF2B5EF4-FFF2-40B4-BE49-F238E27FC236}">
              <a16:creationId xmlns:a16="http://schemas.microsoft.com/office/drawing/2014/main" id="{13350157-A541-4BB7-95CC-2F74192391D2}"/>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5" name="大かっこ 34">
          <a:extLst>
            <a:ext uri="{FF2B5EF4-FFF2-40B4-BE49-F238E27FC236}">
              <a16:creationId xmlns:a16="http://schemas.microsoft.com/office/drawing/2014/main" id="{D68543DD-EDDD-4712-9787-D9585B4A15EB}"/>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6" name="大かっこ 35">
          <a:extLst>
            <a:ext uri="{FF2B5EF4-FFF2-40B4-BE49-F238E27FC236}">
              <a16:creationId xmlns:a16="http://schemas.microsoft.com/office/drawing/2014/main" id="{CCB4EB16-E076-4BFE-9D76-C6A14273FD9F}"/>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7" name="大かっこ 36">
          <a:extLst>
            <a:ext uri="{FF2B5EF4-FFF2-40B4-BE49-F238E27FC236}">
              <a16:creationId xmlns:a16="http://schemas.microsoft.com/office/drawing/2014/main" id="{9B8920A9-5BCA-4EA4-89B4-D0B002816A64}"/>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8" name="大かっこ 37">
          <a:extLst>
            <a:ext uri="{FF2B5EF4-FFF2-40B4-BE49-F238E27FC236}">
              <a16:creationId xmlns:a16="http://schemas.microsoft.com/office/drawing/2014/main" id="{C4880C9D-3F74-48D4-A7D7-81EE665CCFA2}"/>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9" name="大かっこ 38">
          <a:extLst>
            <a:ext uri="{FF2B5EF4-FFF2-40B4-BE49-F238E27FC236}">
              <a16:creationId xmlns:a16="http://schemas.microsoft.com/office/drawing/2014/main" id="{64EBC59C-C8D4-4BDB-99D2-427181C42365}"/>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0" name="大かっこ 39">
          <a:extLst>
            <a:ext uri="{FF2B5EF4-FFF2-40B4-BE49-F238E27FC236}">
              <a16:creationId xmlns:a16="http://schemas.microsoft.com/office/drawing/2014/main" id="{49AE01D2-E403-4DE3-AE0F-52BCF5E309B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1" name="大かっこ 40">
          <a:extLst>
            <a:ext uri="{FF2B5EF4-FFF2-40B4-BE49-F238E27FC236}">
              <a16:creationId xmlns:a16="http://schemas.microsoft.com/office/drawing/2014/main" id="{01E03FCD-6E7F-4FC1-A068-B8EEF3A4B1C2}"/>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2" name="大かっこ 41">
          <a:extLst>
            <a:ext uri="{FF2B5EF4-FFF2-40B4-BE49-F238E27FC236}">
              <a16:creationId xmlns:a16="http://schemas.microsoft.com/office/drawing/2014/main" id="{26904269-3634-4426-A2E3-4EDFD2206A1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47624</xdr:colOff>
      <xdr:row>51</xdr:row>
      <xdr:rowOff>28574</xdr:rowOff>
    </xdr:from>
    <xdr:to>
      <xdr:col>11</xdr:col>
      <xdr:colOff>1162050</xdr:colOff>
      <xdr:row>55</xdr:row>
      <xdr:rowOff>152399</xdr:rowOff>
    </xdr:to>
    <xdr:sp macro="" textlink="">
      <xdr:nvSpPr>
        <xdr:cNvPr id="43" name="吹き出し: 角を丸めた四角形 42">
          <a:extLst>
            <a:ext uri="{FF2B5EF4-FFF2-40B4-BE49-F238E27FC236}">
              <a16:creationId xmlns:a16="http://schemas.microsoft.com/office/drawing/2014/main" id="{FAA3FB0F-584E-4720-A6AF-3AA8FAE5CB0E}"/>
            </a:ext>
          </a:extLst>
        </xdr:cNvPr>
        <xdr:cNvSpPr/>
      </xdr:nvSpPr>
      <xdr:spPr>
        <a:xfrm>
          <a:off x="6915149" y="10772774"/>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44" name="大かっこ 43">
          <a:extLst>
            <a:ext uri="{FF2B5EF4-FFF2-40B4-BE49-F238E27FC236}">
              <a16:creationId xmlns:a16="http://schemas.microsoft.com/office/drawing/2014/main" id="{BB23BE62-498E-41F4-BF2C-BC80F3483CF0}"/>
            </a:ext>
          </a:extLst>
        </xdr:cNvPr>
        <xdr:cNvSpPr/>
      </xdr:nvSpPr>
      <xdr:spPr>
        <a:xfrm>
          <a:off x="5057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45" name="大かっこ 44">
          <a:extLst>
            <a:ext uri="{FF2B5EF4-FFF2-40B4-BE49-F238E27FC236}">
              <a16:creationId xmlns:a16="http://schemas.microsoft.com/office/drawing/2014/main" id="{D4F85284-06E8-464F-9775-A8D2818A5F6E}"/>
            </a:ext>
          </a:extLst>
        </xdr:cNvPr>
        <xdr:cNvSpPr/>
      </xdr:nvSpPr>
      <xdr:spPr>
        <a:xfrm>
          <a:off x="6200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13</xdr:row>
      <xdr:rowOff>114300</xdr:rowOff>
    </xdr:from>
    <xdr:to>
      <xdr:col>4</xdr:col>
      <xdr:colOff>590551</xdr:colOff>
      <xdr:row>15</xdr:row>
      <xdr:rowOff>123826</xdr:rowOff>
    </xdr:to>
    <xdr:sp macro="" textlink="">
      <xdr:nvSpPr>
        <xdr:cNvPr id="46" name="四角形: 角を丸くする 45">
          <a:extLst>
            <a:ext uri="{FF2B5EF4-FFF2-40B4-BE49-F238E27FC236}">
              <a16:creationId xmlns:a16="http://schemas.microsoft.com/office/drawing/2014/main" id="{657DA48F-0935-47F1-9332-9926FA59116E}"/>
            </a:ext>
          </a:extLst>
        </xdr:cNvPr>
        <xdr:cNvSpPr/>
      </xdr:nvSpPr>
      <xdr:spPr>
        <a:xfrm>
          <a:off x="2076450" y="2981325"/>
          <a:ext cx="2800351" cy="466726"/>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000" b="1"/>
            <a:t>見本です。印刷不要</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895349</xdr:colOff>
      <xdr:row>5</xdr:row>
      <xdr:rowOff>38100</xdr:rowOff>
    </xdr:from>
    <xdr:to>
      <xdr:col>3</xdr:col>
      <xdr:colOff>1562100</xdr:colOff>
      <xdr:row>8</xdr:row>
      <xdr:rowOff>38100</xdr:rowOff>
    </xdr:to>
    <xdr:sp macro="" textlink="">
      <xdr:nvSpPr>
        <xdr:cNvPr id="2" name="正方形/長方形 1">
          <a:extLst>
            <a:ext uri="{FF2B5EF4-FFF2-40B4-BE49-F238E27FC236}">
              <a16:creationId xmlns:a16="http://schemas.microsoft.com/office/drawing/2014/main" id="{61E73354-EF32-0086-0587-C03349806BFF}"/>
            </a:ext>
          </a:extLst>
        </xdr:cNvPr>
        <xdr:cNvSpPr/>
      </xdr:nvSpPr>
      <xdr:spPr>
        <a:xfrm>
          <a:off x="895349" y="1466850"/>
          <a:ext cx="4600576" cy="514350"/>
        </a:xfrm>
        <a:prstGeom prst="rect">
          <a:avLst/>
        </a:prstGeom>
        <a:solidFill>
          <a:schemeClr val="accent2"/>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276225</xdr:colOff>
      <xdr:row>0</xdr:row>
      <xdr:rowOff>190500</xdr:rowOff>
    </xdr:from>
    <xdr:to>
      <xdr:col>15</xdr:col>
      <xdr:colOff>285751</xdr:colOff>
      <xdr:row>2</xdr:row>
      <xdr:rowOff>9525</xdr:rowOff>
    </xdr:to>
    <xdr:sp macro="" textlink="">
      <xdr:nvSpPr>
        <xdr:cNvPr id="2" name="正方形/長方形 1">
          <a:extLst>
            <a:ext uri="{FF2B5EF4-FFF2-40B4-BE49-F238E27FC236}">
              <a16:creationId xmlns:a16="http://schemas.microsoft.com/office/drawing/2014/main" id="{2D0C286B-C80F-420C-AB6F-85D66493209D}"/>
            </a:ext>
          </a:extLst>
        </xdr:cNvPr>
        <xdr:cNvSpPr/>
      </xdr:nvSpPr>
      <xdr:spPr>
        <a:xfrm>
          <a:off x="7810500" y="190500"/>
          <a:ext cx="2066926" cy="552450"/>
        </a:xfrm>
        <a:prstGeom prst="rect">
          <a:avLst/>
        </a:prstGeom>
        <a:solidFill>
          <a:schemeClr val="accent5">
            <a:lumMod val="20000"/>
            <a:lumOff val="80000"/>
          </a:schemeClr>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9F2E5-F3FF-42F7-AD9A-B20E9921DAE0}">
  <sheetPr>
    <pageSetUpPr fitToPage="1"/>
  </sheetPr>
  <dimension ref="A1:J34"/>
  <sheetViews>
    <sheetView tabSelected="1" view="pageBreakPreview" zoomScaleNormal="100" zoomScaleSheetLayoutView="100" workbookViewId="0">
      <selection activeCell="S12" sqref="S12"/>
    </sheetView>
  </sheetViews>
  <sheetFormatPr defaultRowHeight="13.5"/>
  <cols>
    <col min="1" max="1" width="4.375" customWidth="1"/>
    <col min="2" max="2" width="11.75" customWidth="1"/>
    <col min="6" max="6" width="15.125" bestFit="1" customWidth="1"/>
  </cols>
  <sheetData>
    <row r="1" spans="1:10" ht="21.75" customHeight="1">
      <c r="A1" t="s">
        <v>16</v>
      </c>
    </row>
    <row r="2" spans="1:10" ht="21.75" customHeight="1"/>
    <row r="3" spans="1:10" ht="21.75" customHeight="1">
      <c r="A3" s="274" t="s">
        <v>25</v>
      </c>
      <c r="B3" s="274"/>
      <c r="C3" s="274"/>
      <c r="D3" s="274"/>
      <c r="E3" s="274"/>
      <c r="F3" s="274"/>
      <c r="G3" s="274"/>
      <c r="H3" s="274"/>
      <c r="I3" s="274"/>
      <c r="J3" s="274"/>
    </row>
    <row r="4" spans="1:10" ht="21.75" customHeight="1"/>
    <row r="5" spans="1:10" ht="21.75" customHeight="1"/>
    <row r="6" spans="1:10" ht="21.75" customHeight="1">
      <c r="I6" s="272" t="s">
        <v>158</v>
      </c>
      <c r="J6" s="273"/>
    </row>
    <row r="7" spans="1:10" ht="21.75" customHeight="1">
      <c r="I7" s="271" t="s">
        <v>221</v>
      </c>
      <c r="J7" s="272"/>
    </row>
    <row r="8" spans="1:10" ht="21.75" customHeight="1">
      <c r="A8" t="s">
        <v>17</v>
      </c>
    </row>
    <row r="9" spans="1:10" ht="21.75" customHeight="1">
      <c r="A9" t="s">
        <v>18</v>
      </c>
    </row>
    <row r="10" spans="1:10" ht="21.75" customHeight="1"/>
    <row r="11" spans="1:10" ht="21.75" customHeight="1">
      <c r="F11" s="2" t="s">
        <v>27</v>
      </c>
      <c r="G11" s="275"/>
      <c r="H11" s="275"/>
      <c r="I11" s="83"/>
      <c r="J11" s="83"/>
    </row>
    <row r="12" spans="1:10" ht="28.5" customHeight="1">
      <c r="F12" s="198" t="s">
        <v>28</v>
      </c>
      <c r="G12" s="276"/>
      <c r="H12" s="276"/>
      <c r="I12" s="276"/>
      <c r="J12" s="276"/>
    </row>
    <row r="13" spans="1:10" ht="21.75" customHeight="1">
      <c r="F13" s="2" t="s">
        <v>19</v>
      </c>
      <c r="G13" s="277"/>
      <c r="H13" s="277"/>
      <c r="I13" s="277"/>
      <c r="J13" s="277"/>
    </row>
    <row r="14" spans="1:10" ht="21.75" customHeight="1">
      <c r="F14" s="2" t="s">
        <v>20</v>
      </c>
      <c r="G14" s="278"/>
      <c r="H14" s="278"/>
      <c r="I14" s="83"/>
      <c r="J14" s="83"/>
    </row>
    <row r="15" spans="1:10" ht="21.75" customHeight="1">
      <c r="F15" s="2" t="s">
        <v>21</v>
      </c>
      <c r="G15" s="279"/>
      <c r="H15" s="279"/>
      <c r="I15" s="279"/>
      <c r="J15" s="83"/>
    </row>
    <row r="16" spans="1:10" ht="21.75" customHeight="1">
      <c r="F16" s="2" t="s">
        <v>26</v>
      </c>
      <c r="G16" s="269"/>
      <c r="H16" s="269"/>
      <c r="I16" s="270"/>
      <c r="J16" s="83"/>
    </row>
    <row r="17" spans="1:10" ht="21.75" customHeight="1">
      <c r="F17" s="2" t="s">
        <v>22</v>
      </c>
      <c r="G17" s="280"/>
      <c r="H17" s="281"/>
      <c r="I17" s="281"/>
      <c r="J17" s="281"/>
    </row>
    <row r="18" spans="1:10" ht="21.75" customHeight="1">
      <c r="F18" s="2"/>
      <c r="G18" s="81"/>
      <c r="H18" s="82"/>
      <c r="I18" s="82"/>
      <c r="J18" s="82"/>
    </row>
    <row r="19" spans="1:10" ht="21.75" customHeight="1"/>
    <row r="20" spans="1:10" ht="24.95" customHeight="1">
      <c r="A20" s="268" t="s">
        <v>295</v>
      </c>
      <c r="B20" s="268"/>
      <c r="C20" s="268"/>
      <c r="D20" s="268"/>
      <c r="E20" s="268"/>
      <c r="F20" s="268"/>
      <c r="G20" s="268"/>
      <c r="H20" s="268"/>
      <c r="I20" s="268"/>
      <c r="J20" s="268"/>
    </row>
    <row r="21" spans="1:10" ht="24.95" customHeight="1">
      <c r="A21" s="268" t="s">
        <v>293</v>
      </c>
      <c r="B21" s="268"/>
      <c r="C21" s="268"/>
      <c r="D21" s="268"/>
      <c r="E21" s="268"/>
      <c r="F21" s="268"/>
      <c r="G21" s="268"/>
      <c r="H21" s="268"/>
      <c r="I21" s="268"/>
      <c r="J21" s="268"/>
    </row>
    <row r="22" spans="1:10" ht="24.95" customHeight="1">
      <c r="A22" s="268" t="s">
        <v>190</v>
      </c>
      <c r="B22" s="268"/>
      <c r="C22" s="268"/>
      <c r="D22" s="268"/>
      <c r="E22" s="268"/>
      <c r="F22" s="268"/>
      <c r="G22" s="268"/>
      <c r="H22" s="268"/>
      <c r="I22" s="268"/>
      <c r="J22" s="268"/>
    </row>
    <row r="23" spans="1:10" ht="21.75" customHeight="1">
      <c r="A23" s="3"/>
      <c r="B23" s="3"/>
      <c r="C23" s="3"/>
      <c r="D23" s="3"/>
      <c r="E23" s="3"/>
      <c r="F23" s="3"/>
      <c r="G23" s="3"/>
      <c r="H23" s="3"/>
      <c r="I23" s="3"/>
      <c r="J23" s="3"/>
    </row>
    <row r="24" spans="1:10" ht="21.75" customHeight="1">
      <c r="F24" t="s">
        <v>23</v>
      </c>
    </row>
    <row r="25" spans="1:10" ht="21.75" customHeight="1"/>
    <row r="26" spans="1:10" ht="21.75" customHeight="1"/>
    <row r="27" spans="1:10" ht="21.75" customHeight="1">
      <c r="B27" t="s">
        <v>186</v>
      </c>
    </row>
    <row r="28" spans="1:10" ht="21.75" customHeight="1"/>
    <row r="29" spans="1:10" ht="21.75" customHeight="1"/>
    <row r="30" spans="1:10" ht="21.75" customHeight="1">
      <c r="B30" t="s">
        <v>24</v>
      </c>
    </row>
    <row r="31" spans="1:10" ht="21.75" customHeight="1">
      <c r="B31" t="s">
        <v>214</v>
      </c>
    </row>
    <row r="32" spans="1:10" ht="21.75" customHeight="1">
      <c r="B32" t="s">
        <v>187</v>
      </c>
    </row>
    <row r="33" spans="2:2" ht="21.75" customHeight="1">
      <c r="B33" t="s">
        <v>188</v>
      </c>
    </row>
    <row r="34" spans="2:2" ht="21.75" customHeight="1">
      <c r="B34" t="s">
        <v>189</v>
      </c>
    </row>
  </sheetData>
  <sheetProtection sheet="1" objects="1" scenarios="1"/>
  <mergeCells count="13">
    <mergeCell ref="A22:J22"/>
    <mergeCell ref="G16:I16"/>
    <mergeCell ref="I7:J7"/>
    <mergeCell ref="I6:J6"/>
    <mergeCell ref="A3:J3"/>
    <mergeCell ref="G11:H11"/>
    <mergeCell ref="G12:J12"/>
    <mergeCell ref="G13:J13"/>
    <mergeCell ref="G14:H14"/>
    <mergeCell ref="G15:I15"/>
    <mergeCell ref="G17:J17"/>
    <mergeCell ref="A20:J20"/>
    <mergeCell ref="A21:J21"/>
  </mergeCells>
  <phoneticPr fontId="2"/>
  <pageMargins left="0.70866141732283472" right="0.51181102362204722" top="0.74803149606299213" bottom="0.74803149606299213" header="0.31496062992125984" footer="0.31496062992125984"/>
  <pageSetup paperSize="9" scale="97" orientation="portrait" blackAndWhite="1" cellComments="asDisplayed"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93AEC0C-86EB-43BA-9B0E-B98B78816CF1}">
          <x14:formula1>
            <xm:f>★団体交付決定一覧!$D$2:$D$49</xm:f>
          </x14:formula1>
          <xm:sqref>G13:J13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277FB-81F9-47E5-A5DE-F8074470CAB9}">
  <dimension ref="A1:AH235"/>
  <sheetViews>
    <sheetView view="pageBreakPreview" zoomScaleNormal="100" zoomScaleSheetLayoutView="100" workbookViewId="0">
      <selection activeCell="A190" sqref="A190:H190"/>
    </sheetView>
  </sheetViews>
  <sheetFormatPr defaultRowHeight="13.5"/>
  <cols>
    <col min="1" max="1" width="3.375" customWidth="1"/>
    <col min="2" max="2" width="6" customWidth="1"/>
    <col min="3" max="3" width="6.875" customWidth="1"/>
    <col min="4" max="5" width="19.125" customWidth="1"/>
    <col min="6" max="6" width="20.375" customWidth="1"/>
    <col min="7" max="7" width="17.125" customWidth="1"/>
    <col min="8" max="8" width="9.5" customWidth="1"/>
    <col min="9" max="9" width="3.625" customWidth="1"/>
    <col min="10" max="10" width="5.75" customWidth="1"/>
  </cols>
  <sheetData>
    <row r="1" spans="1:9" ht="16.5" customHeight="1">
      <c r="A1" s="53" t="s">
        <v>91</v>
      </c>
      <c r="B1" s="35"/>
    </row>
    <row r="2" spans="1:9" ht="23.25" customHeight="1">
      <c r="A2" s="301" t="s">
        <v>83</v>
      </c>
      <c r="B2" s="301"/>
      <c r="C2" s="302"/>
      <c r="D2" s="302"/>
      <c r="E2" s="302"/>
      <c r="F2" s="302"/>
      <c r="G2" s="302"/>
      <c r="H2" s="302"/>
      <c r="I2" s="302"/>
    </row>
    <row r="3" spans="1:9" ht="18" thickBot="1">
      <c r="A3" s="27"/>
      <c r="B3" s="27"/>
    </row>
    <row r="4" spans="1:9" ht="20.25" customHeight="1">
      <c r="A4" s="375" t="s">
        <v>40</v>
      </c>
      <c r="B4" s="376"/>
      <c r="C4" s="363">
        <f>'10号'!G13</f>
        <v>0</v>
      </c>
      <c r="D4" s="364"/>
      <c r="E4" s="364"/>
      <c r="F4" s="364"/>
      <c r="G4" s="364"/>
      <c r="H4" s="364"/>
      <c r="I4" s="365"/>
    </row>
    <row r="5" spans="1:9" ht="20.25" customHeight="1" thickBot="1">
      <c r="A5" s="377"/>
      <c r="B5" s="378"/>
      <c r="C5" s="366"/>
      <c r="D5" s="367"/>
      <c r="E5" s="367"/>
      <c r="F5" s="367"/>
      <c r="G5" s="367"/>
      <c r="H5" s="367"/>
      <c r="I5" s="368"/>
    </row>
    <row r="6" spans="1:9" ht="13.5" customHeight="1">
      <c r="A6" s="375" t="s">
        <v>84</v>
      </c>
      <c r="B6" s="376"/>
      <c r="C6" s="36"/>
      <c r="D6" s="28"/>
      <c r="E6" s="28"/>
      <c r="F6" s="60" t="s">
        <v>94</v>
      </c>
      <c r="G6" s="389"/>
      <c r="H6" s="390"/>
      <c r="I6" s="391"/>
    </row>
    <row r="7" spans="1:9" ht="23.25" customHeight="1" thickBot="1">
      <c r="A7" s="377"/>
      <c r="B7" s="378"/>
      <c r="C7" s="59"/>
      <c r="D7" s="78" t="s">
        <v>93</v>
      </c>
      <c r="E7" s="37">
        <f>'10号'!G14</f>
        <v>0</v>
      </c>
      <c r="F7" s="61" t="s">
        <v>92</v>
      </c>
      <c r="G7" s="292">
        <f>'10号'!G15</f>
        <v>0</v>
      </c>
      <c r="H7" s="285"/>
      <c r="I7" s="34"/>
    </row>
    <row r="8" spans="1:9" ht="22.5" customHeight="1">
      <c r="A8" s="375" t="s">
        <v>90</v>
      </c>
      <c r="B8" s="376"/>
      <c r="C8" s="369" t="e">
        <f>VLOOKUP(C4,★団体交付決定一覧!D2:E49,2,FALSE)</f>
        <v>#N/A</v>
      </c>
      <c r="D8" s="370"/>
      <c r="E8" s="370"/>
      <c r="F8" s="370"/>
      <c r="G8" s="370"/>
      <c r="H8" s="370"/>
      <c r="I8" s="371"/>
    </row>
    <row r="9" spans="1:9" ht="22.5" customHeight="1" thickBot="1">
      <c r="A9" s="377"/>
      <c r="B9" s="378"/>
      <c r="C9" s="372"/>
      <c r="D9" s="373"/>
      <c r="E9" s="373"/>
      <c r="F9" s="373"/>
      <c r="G9" s="373"/>
      <c r="H9" s="373"/>
      <c r="I9" s="374"/>
    </row>
    <row r="10" spans="1:9" ht="21.75" customHeight="1" thickBot="1">
      <c r="A10" s="303"/>
      <c r="B10" s="304"/>
      <c r="C10" s="304"/>
      <c r="D10" s="304"/>
      <c r="E10" s="304"/>
      <c r="F10" s="304"/>
      <c r="G10" s="304"/>
      <c r="H10" s="304"/>
      <c r="I10" s="383"/>
    </row>
    <row r="11" spans="1:9" ht="21.75" customHeight="1" thickBot="1">
      <c r="A11" s="361" t="s">
        <v>111</v>
      </c>
      <c r="B11" s="382"/>
      <c r="C11" s="382"/>
      <c r="D11" s="382"/>
      <c r="E11" s="68"/>
      <c r="F11" s="68"/>
      <c r="G11" s="68"/>
      <c r="H11" s="68"/>
      <c r="I11" s="69"/>
    </row>
    <row r="12" spans="1:9" ht="21.75" customHeight="1">
      <c r="A12" s="384" t="s">
        <v>44</v>
      </c>
      <c r="B12" s="385"/>
      <c r="C12" s="385"/>
      <c r="D12" s="55" t="s">
        <v>45</v>
      </c>
      <c r="E12" s="55" t="s">
        <v>46</v>
      </c>
      <c r="F12" s="385" t="s">
        <v>47</v>
      </c>
      <c r="G12" s="392"/>
      <c r="H12" s="392"/>
      <c r="I12" s="393"/>
    </row>
    <row r="13" spans="1:9" ht="16.5" customHeight="1">
      <c r="A13" s="386" t="s">
        <v>98</v>
      </c>
      <c r="B13" s="387"/>
      <c r="C13" s="387"/>
      <c r="D13" s="56"/>
      <c r="E13" s="56" t="s">
        <v>96</v>
      </c>
      <c r="F13" s="387" t="s">
        <v>109</v>
      </c>
      <c r="G13" s="394"/>
      <c r="H13" s="394"/>
      <c r="I13" s="395"/>
    </row>
    <row r="14" spans="1:9" ht="16.5" customHeight="1" thickBot="1">
      <c r="A14" s="388" t="s">
        <v>97</v>
      </c>
      <c r="B14" s="349"/>
      <c r="C14" s="349"/>
      <c r="D14" s="57"/>
      <c r="E14" s="58" t="s">
        <v>95</v>
      </c>
      <c r="F14" s="349" t="s">
        <v>108</v>
      </c>
      <c r="G14" s="349"/>
      <c r="H14" s="349"/>
      <c r="I14" s="350"/>
    </row>
    <row r="15" spans="1:9" ht="21.75" customHeight="1">
      <c r="A15" s="379"/>
      <c r="B15" s="380"/>
      <c r="C15" s="380"/>
      <c r="D15" s="381"/>
      <c r="E15" s="84"/>
      <c r="F15" s="351"/>
      <c r="G15" s="352"/>
      <c r="H15" s="352"/>
      <c r="I15" s="353"/>
    </row>
    <row r="16" spans="1:9" ht="21.75" customHeight="1">
      <c r="A16" s="344"/>
      <c r="B16" s="345"/>
      <c r="C16" s="345"/>
      <c r="D16" s="341"/>
      <c r="E16" s="85"/>
      <c r="F16" s="347"/>
      <c r="G16" s="347"/>
      <c r="H16" s="347"/>
      <c r="I16" s="348"/>
    </row>
    <row r="17" spans="1:9" ht="21.75" customHeight="1">
      <c r="A17" s="344"/>
      <c r="B17" s="345"/>
      <c r="C17" s="345"/>
      <c r="D17" s="341"/>
      <c r="E17" s="86"/>
      <c r="F17" s="346"/>
      <c r="G17" s="347"/>
      <c r="H17" s="347"/>
      <c r="I17" s="348"/>
    </row>
    <row r="18" spans="1:9" ht="21.75" customHeight="1">
      <c r="A18" s="344"/>
      <c r="B18" s="345"/>
      <c r="C18" s="345"/>
      <c r="D18" s="341"/>
      <c r="E18" s="85"/>
      <c r="F18" s="347"/>
      <c r="G18" s="347"/>
      <c r="H18" s="347"/>
      <c r="I18" s="348"/>
    </row>
    <row r="19" spans="1:9" ht="21.75" customHeight="1">
      <c r="A19" s="344"/>
      <c r="B19" s="345"/>
      <c r="C19" s="345"/>
      <c r="D19" s="341"/>
      <c r="E19" s="86"/>
      <c r="F19" s="346"/>
      <c r="G19" s="347"/>
      <c r="H19" s="347"/>
      <c r="I19" s="348"/>
    </row>
    <row r="20" spans="1:9" ht="21.75" customHeight="1">
      <c r="A20" s="344"/>
      <c r="B20" s="345"/>
      <c r="C20" s="345"/>
      <c r="D20" s="341"/>
      <c r="E20" s="85"/>
      <c r="F20" s="347"/>
      <c r="G20" s="347"/>
      <c r="H20" s="347"/>
      <c r="I20" s="348"/>
    </row>
    <row r="21" spans="1:9" ht="21.75" customHeight="1">
      <c r="A21" s="344"/>
      <c r="B21" s="345"/>
      <c r="C21" s="345"/>
      <c r="D21" s="341"/>
      <c r="E21" s="86"/>
      <c r="F21" s="346"/>
      <c r="G21" s="347"/>
      <c r="H21" s="347"/>
      <c r="I21" s="348"/>
    </row>
    <row r="22" spans="1:9" ht="21.75" customHeight="1">
      <c r="A22" s="344"/>
      <c r="B22" s="345"/>
      <c r="C22" s="345"/>
      <c r="D22" s="341"/>
      <c r="E22" s="85"/>
      <c r="F22" s="347"/>
      <c r="G22" s="347"/>
      <c r="H22" s="347"/>
      <c r="I22" s="348"/>
    </row>
    <row r="23" spans="1:9" ht="21.75" customHeight="1">
      <c r="A23" s="344"/>
      <c r="B23" s="345"/>
      <c r="C23" s="345"/>
      <c r="D23" s="341"/>
      <c r="E23" s="86"/>
      <c r="F23" s="346"/>
      <c r="G23" s="347"/>
      <c r="H23" s="347"/>
      <c r="I23" s="348"/>
    </row>
    <row r="24" spans="1:9" ht="21.75" customHeight="1">
      <c r="A24" s="344"/>
      <c r="B24" s="345"/>
      <c r="C24" s="345"/>
      <c r="D24" s="341"/>
      <c r="E24" s="85"/>
      <c r="F24" s="347"/>
      <c r="G24" s="347"/>
      <c r="H24" s="347"/>
      <c r="I24" s="348"/>
    </row>
    <row r="25" spans="1:9" ht="21.75" customHeight="1">
      <c r="A25" s="344"/>
      <c r="B25" s="345"/>
      <c r="C25" s="345"/>
      <c r="D25" s="341"/>
      <c r="E25" s="86"/>
      <c r="F25" s="346"/>
      <c r="G25" s="347"/>
      <c r="H25" s="347"/>
      <c r="I25" s="348"/>
    </row>
    <row r="26" spans="1:9" ht="21.75" customHeight="1">
      <c r="A26" s="344"/>
      <c r="B26" s="345"/>
      <c r="C26" s="345"/>
      <c r="D26" s="341"/>
      <c r="E26" s="85"/>
      <c r="F26" s="347"/>
      <c r="G26" s="347"/>
      <c r="H26" s="347"/>
      <c r="I26" s="348"/>
    </row>
    <row r="27" spans="1:9" ht="21.75" customHeight="1">
      <c r="A27" s="344"/>
      <c r="B27" s="345"/>
      <c r="C27" s="345"/>
      <c r="D27" s="341"/>
      <c r="E27" s="86"/>
      <c r="F27" s="346"/>
      <c r="G27" s="347"/>
      <c r="H27" s="347"/>
      <c r="I27" s="348"/>
    </row>
    <row r="28" spans="1:9" ht="21.75" customHeight="1">
      <c r="A28" s="344"/>
      <c r="B28" s="345"/>
      <c r="C28" s="345"/>
      <c r="D28" s="341"/>
      <c r="E28" s="85"/>
      <c r="F28" s="347"/>
      <c r="G28" s="347"/>
      <c r="H28" s="347"/>
      <c r="I28" s="348"/>
    </row>
    <row r="29" spans="1:9" ht="21.75" customHeight="1">
      <c r="A29" s="344"/>
      <c r="B29" s="345"/>
      <c r="C29" s="345"/>
      <c r="D29" s="341"/>
      <c r="E29" s="86"/>
      <c r="F29" s="346"/>
      <c r="G29" s="347"/>
      <c r="H29" s="347"/>
      <c r="I29" s="348"/>
    </row>
    <row r="30" spans="1:9" ht="21.75" customHeight="1">
      <c r="A30" s="344"/>
      <c r="B30" s="345"/>
      <c r="C30" s="345"/>
      <c r="D30" s="341"/>
      <c r="E30" s="85"/>
      <c r="F30" s="347"/>
      <c r="G30" s="347"/>
      <c r="H30" s="347"/>
      <c r="I30" s="348"/>
    </row>
    <row r="31" spans="1:9" ht="21.75" customHeight="1">
      <c r="A31" s="344"/>
      <c r="B31" s="345"/>
      <c r="C31" s="345"/>
      <c r="D31" s="341"/>
      <c r="E31" s="86"/>
      <c r="F31" s="346"/>
      <c r="G31" s="347"/>
      <c r="H31" s="347"/>
      <c r="I31" s="348"/>
    </row>
    <row r="32" spans="1:9" ht="21.75" customHeight="1">
      <c r="A32" s="344"/>
      <c r="B32" s="345"/>
      <c r="C32" s="345"/>
      <c r="D32" s="341"/>
      <c r="E32" s="85"/>
      <c r="F32" s="347"/>
      <c r="G32" s="347"/>
      <c r="H32" s="347"/>
      <c r="I32" s="348"/>
    </row>
    <row r="33" spans="1:11" ht="21.75" customHeight="1">
      <c r="A33" s="344"/>
      <c r="B33" s="345"/>
      <c r="C33" s="345"/>
      <c r="D33" s="341"/>
      <c r="E33" s="86"/>
      <c r="F33" s="346"/>
      <c r="G33" s="347"/>
      <c r="H33" s="347"/>
      <c r="I33" s="348"/>
    </row>
    <row r="34" spans="1:11" ht="21.75" customHeight="1">
      <c r="A34" s="344"/>
      <c r="B34" s="345"/>
      <c r="C34" s="345"/>
      <c r="D34" s="341"/>
      <c r="E34" s="85"/>
      <c r="F34" s="347"/>
      <c r="G34" s="347"/>
      <c r="H34" s="347"/>
      <c r="I34" s="348"/>
      <c r="K34" t="s">
        <v>181</v>
      </c>
    </row>
    <row r="35" spans="1:11" ht="21.75" customHeight="1">
      <c r="A35" s="344"/>
      <c r="B35" s="345"/>
      <c r="C35" s="345"/>
      <c r="D35" s="341"/>
      <c r="E35" s="86"/>
      <c r="F35" s="346"/>
      <c r="G35" s="347"/>
      <c r="H35" s="347"/>
      <c r="I35" s="348"/>
    </row>
    <row r="36" spans="1:11" ht="21.75" customHeight="1">
      <c r="A36" s="344"/>
      <c r="B36" s="345"/>
      <c r="C36" s="345"/>
      <c r="D36" s="341"/>
      <c r="E36" s="85"/>
      <c r="F36" s="347"/>
      <c r="G36" s="347"/>
      <c r="H36" s="347"/>
      <c r="I36" s="348"/>
    </row>
    <row r="37" spans="1:11" ht="21.75" customHeight="1">
      <c r="A37" s="344"/>
      <c r="B37" s="345"/>
      <c r="C37" s="345"/>
      <c r="D37" s="341"/>
      <c r="E37" s="86"/>
      <c r="F37" s="346"/>
      <c r="G37" s="347"/>
      <c r="H37" s="347"/>
      <c r="I37" s="348"/>
      <c r="K37" t="s">
        <v>179</v>
      </c>
    </row>
    <row r="38" spans="1:11" ht="21.75" customHeight="1">
      <c r="A38" s="344"/>
      <c r="B38" s="345"/>
      <c r="C38" s="345"/>
      <c r="D38" s="341"/>
      <c r="E38" s="85"/>
      <c r="F38" s="347"/>
      <c r="G38" s="347"/>
      <c r="H38" s="347"/>
      <c r="I38" s="348"/>
      <c r="K38" t="s">
        <v>180</v>
      </c>
    </row>
    <row r="39" spans="1:11" ht="21.75" hidden="1" customHeight="1">
      <c r="A39" s="331"/>
      <c r="B39" s="332"/>
      <c r="C39" s="332"/>
      <c r="D39" s="333"/>
      <c r="E39" s="63"/>
      <c r="F39" s="319"/>
      <c r="G39" s="320"/>
      <c r="H39" s="320"/>
      <c r="I39" s="321"/>
    </row>
    <row r="40" spans="1:11" ht="21.75" hidden="1" customHeight="1">
      <c r="A40" s="331"/>
      <c r="B40" s="332"/>
      <c r="C40" s="332"/>
      <c r="D40" s="333"/>
      <c r="E40" s="62"/>
      <c r="F40" s="320"/>
      <c r="G40" s="320"/>
      <c r="H40" s="320"/>
      <c r="I40" s="321"/>
    </row>
    <row r="41" spans="1:11" ht="21.75" hidden="1" customHeight="1">
      <c r="A41" s="331"/>
      <c r="B41" s="332"/>
      <c r="C41" s="332"/>
      <c r="D41" s="333"/>
      <c r="E41" s="63"/>
      <c r="F41" s="319"/>
      <c r="G41" s="320"/>
      <c r="H41" s="320"/>
      <c r="I41" s="321"/>
    </row>
    <row r="42" spans="1:11" ht="21.75" hidden="1" customHeight="1">
      <c r="A42" s="331"/>
      <c r="B42" s="332"/>
      <c r="C42" s="332"/>
      <c r="D42" s="333"/>
      <c r="E42" s="62"/>
      <c r="F42" s="320"/>
      <c r="G42" s="320"/>
      <c r="H42" s="320"/>
      <c r="I42" s="321"/>
    </row>
    <row r="43" spans="1:11" ht="21.75" hidden="1" customHeight="1">
      <c r="A43" s="331"/>
      <c r="B43" s="332"/>
      <c r="C43" s="332"/>
      <c r="D43" s="333"/>
      <c r="E43" s="63"/>
      <c r="F43" s="319"/>
      <c r="G43" s="320"/>
      <c r="H43" s="320"/>
      <c r="I43" s="321"/>
    </row>
    <row r="44" spans="1:11" ht="21.75" hidden="1" customHeight="1">
      <c r="A44" s="331"/>
      <c r="B44" s="332"/>
      <c r="C44" s="332"/>
      <c r="D44" s="333"/>
      <c r="E44" s="62"/>
      <c r="F44" s="320"/>
      <c r="G44" s="320"/>
      <c r="H44" s="320"/>
      <c r="I44" s="321"/>
    </row>
    <row r="45" spans="1:11" ht="21.75" hidden="1" customHeight="1">
      <c r="A45" s="331"/>
      <c r="B45" s="332"/>
      <c r="C45" s="332"/>
      <c r="D45" s="333"/>
      <c r="E45" s="63"/>
      <c r="F45" s="319"/>
      <c r="G45" s="320"/>
      <c r="H45" s="320"/>
      <c r="I45" s="321"/>
    </row>
    <row r="46" spans="1:11" ht="21.75" hidden="1" customHeight="1">
      <c r="A46" s="331"/>
      <c r="B46" s="332"/>
      <c r="C46" s="332"/>
      <c r="D46" s="333"/>
      <c r="E46" s="62"/>
      <c r="F46" s="342"/>
      <c r="G46" s="342"/>
      <c r="H46" s="342"/>
      <c r="I46" s="343"/>
    </row>
    <row r="47" spans="1:11" ht="21.75" hidden="1" customHeight="1">
      <c r="A47" s="331"/>
      <c r="B47" s="332"/>
      <c r="C47" s="332"/>
      <c r="D47" s="333"/>
      <c r="E47" s="63"/>
      <c r="F47" s="319"/>
      <c r="G47" s="320"/>
      <c r="H47" s="320"/>
      <c r="I47" s="321"/>
    </row>
    <row r="48" spans="1:11" ht="21.75" hidden="1" customHeight="1">
      <c r="A48" s="331"/>
      <c r="B48" s="332"/>
      <c r="C48" s="332"/>
      <c r="D48" s="333"/>
      <c r="E48" s="62"/>
      <c r="F48" s="320"/>
      <c r="G48" s="320"/>
      <c r="H48" s="320"/>
      <c r="I48" s="321"/>
    </row>
    <row r="49" spans="1:11" ht="21.75" hidden="1" customHeight="1">
      <c r="A49" s="331"/>
      <c r="B49" s="332"/>
      <c r="C49" s="332"/>
      <c r="D49" s="333"/>
      <c r="E49" s="63"/>
      <c r="F49" s="319"/>
      <c r="G49" s="320"/>
      <c r="H49" s="320"/>
      <c r="I49" s="321"/>
    </row>
    <row r="50" spans="1:11" ht="21.75" hidden="1" customHeight="1">
      <c r="A50" s="331"/>
      <c r="B50" s="332"/>
      <c r="C50" s="332"/>
      <c r="D50" s="333"/>
      <c r="E50" s="62"/>
      <c r="F50" s="320"/>
      <c r="G50" s="320"/>
      <c r="H50" s="320"/>
      <c r="I50" s="321"/>
    </row>
    <row r="51" spans="1:11" ht="21.75" hidden="1" customHeight="1">
      <c r="A51" s="331"/>
      <c r="B51" s="332"/>
      <c r="C51" s="332"/>
      <c r="D51" s="333"/>
      <c r="E51" s="63"/>
      <c r="F51" s="319"/>
      <c r="G51" s="320"/>
      <c r="H51" s="320"/>
      <c r="I51" s="321"/>
    </row>
    <row r="52" spans="1:11" ht="21.75" hidden="1" customHeight="1">
      <c r="A52" s="331"/>
      <c r="B52" s="332"/>
      <c r="C52" s="332"/>
      <c r="D52" s="333"/>
      <c r="E52" s="62"/>
      <c r="F52" s="320"/>
      <c r="G52" s="320"/>
      <c r="H52" s="320"/>
      <c r="I52" s="321"/>
    </row>
    <row r="53" spans="1:11" ht="21" hidden="1" customHeight="1">
      <c r="A53" s="331"/>
      <c r="B53" s="332"/>
      <c r="C53" s="332"/>
      <c r="D53" s="333"/>
      <c r="E53" s="63"/>
      <c r="F53" s="319"/>
      <c r="G53" s="320"/>
      <c r="H53" s="320"/>
      <c r="I53" s="321"/>
    </row>
    <row r="54" spans="1:11" ht="21.75" hidden="1" customHeight="1" thickBot="1">
      <c r="A54" s="338"/>
      <c r="B54" s="339"/>
      <c r="C54" s="339"/>
      <c r="D54" s="340"/>
      <c r="E54" s="64"/>
      <c r="F54" s="322"/>
      <c r="G54" s="322"/>
      <c r="H54" s="322"/>
      <c r="I54" s="323"/>
    </row>
    <row r="55" spans="1:11" ht="11.25" customHeight="1" thickBot="1"/>
    <row r="56" spans="1:11" ht="21.75" customHeight="1">
      <c r="A56" s="361" t="s">
        <v>107</v>
      </c>
      <c r="B56" s="362"/>
      <c r="C56" s="362"/>
      <c r="D56" s="362"/>
      <c r="E56" s="29"/>
      <c r="F56" s="29"/>
      <c r="G56" s="29"/>
      <c r="H56" s="29"/>
      <c r="I56" s="30"/>
      <c r="J56" s="42"/>
    </row>
    <row r="57" spans="1:11" ht="21.75" customHeight="1">
      <c r="A57" s="79"/>
      <c r="B57" s="295"/>
      <c r="C57" s="296"/>
      <c r="D57" s="296"/>
      <c r="E57" s="296"/>
      <c r="I57" s="31"/>
      <c r="J57" s="42"/>
      <c r="K57" t="s">
        <v>182</v>
      </c>
    </row>
    <row r="58" spans="1:11" ht="21.75" customHeight="1">
      <c r="A58" s="44"/>
      <c r="B58" s="45"/>
      <c r="C58" s="45"/>
      <c r="D58" s="54"/>
      <c r="E58" s="80" t="str">
        <f>IF(B57="変更なし","　","事業費総額から30％以上事業費が")</f>
        <v>事業費総額から30％以上事業費が</v>
      </c>
      <c r="F58" s="297"/>
      <c r="G58" s="298"/>
      <c r="I58" s="31"/>
      <c r="J58" s="42"/>
      <c r="K58" t="s">
        <v>183</v>
      </c>
    </row>
    <row r="59" spans="1:11" ht="21.75" customHeight="1">
      <c r="A59" s="44"/>
      <c r="B59" s="45"/>
      <c r="C59" s="45"/>
      <c r="D59" s="54"/>
      <c r="E59" s="54"/>
      <c r="F59" s="45"/>
      <c r="G59" s="45"/>
      <c r="I59" s="31"/>
      <c r="J59" s="42"/>
    </row>
    <row r="60" spans="1:11" ht="9.75" customHeight="1" thickBot="1">
      <c r="A60" s="357"/>
      <c r="B60" s="358"/>
      <c r="C60" s="358"/>
      <c r="D60" s="358"/>
      <c r="E60" s="32"/>
      <c r="I60" s="31"/>
      <c r="J60" s="42"/>
    </row>
    <row r="61" spans="1:11" ht="21.75" customHeight="1" thickBot="1">
      <c r="A61" s="39"/>
      <c r="B61" s="334" t="s">
        <v>85</v>
      </c>
      <c r="C61" s="335"/>
      <c r="D61" s="336"/>
      <c r="E61" s="337" t="s">
        <v>86</v>
      </c>
      <c r="F61" s="336"/>
      <c r="G61" s="337" t="s">
        <v>87</v>
      </c>
      <c r="H61" s="306"/>
      <c r="I61" s="43"/>
      <c r="J61" s="42"/>
    </row>
    <row r="62" spans="1:11" ht="21.75" customHeight="1">
      <c r="A62" s="38"/>
      <c r="B62" s="324"/>
      <c r="C62" s="325"/>
      <c r="D62" s="326"/>
      <c r="E62" s="327"/>
      <c r="F62" s="326"/>
      <c r="G62" s="327"/>
      <c r="H62" s="328"/>
      <c r="I62" s="43"/>
      <c r="J62" s="42"/>
    </row>
    <row r="63" spans="1:11" ht="21.75" customHeight="1">
      <c r="A63" s="38"/>
      <c r="B63" s="309"/>
      <c r="C63" s="310"/>
      <c r="D63" s="311"/>
      <c r="E63" s="312"/>
      <c r="F63" s="311"/>
      <c r="G63" s="312"/>
      <c r="H63" s="313"/>
      <c r="I63" s="43"/>
      <c r="J63" s="42"/>
    </row>
    <row r="64" spans="1:11" ht="21.75" customHeight="1">
      <c r="A64" s="38"/>
      <c r="B64" s="309"/>
      <c r="C64" s="310"/>
      <c r="D64" s="311"/>
      <c r="E64" s="312"/>
      <c r="F64" s="311"/>
      <c r="G64" s="312"/>
      <c r="H64" s="313"/>
      <c r="I64" s="43"/>
      <c r="J64" s="42"/>
    </row>
    <row r="65" spans="1:11" ht="21.75" customHeight="1">
      <c r="A65" s="38"/>
      <c r="B65" s="309"/>
      <c r="C65" s="310"/>
      <c r="D65" s="311"/>
      <c r="E65" s="312"/>
      <c r="F65" s="311"/>
      <c r="G65" s="312"/>
      <c r="H65" s="313"/>
      <c r="I65" s="43"/>
      <c r="J65" s="42"/>
    </row>
    <row r="66" spans="1:11" ht="21.75" customHeight="1">
      <c r="A66" s="38"/>
      <c r="B66" s="309"/>
      <c r="C66" s="310"/>
      <c r="D66" s="311"/>
      <c r="E66" s="312"/>
      <c r="F66" s="311"/>
      <c r="G66" s="312"/>
      <c r="H66" s="313"/>
      <c r="I66" s="43"/>
      <c r="J66" s="42"/>
    </row>
    <row r="67" spans="1:11" ht="21.75" customHeight="1">
      <c r="A67" s="38"/>
      <c r="B67" s="309"/>
      <c r="C67" s="310"/>
      <c r="D67" s="311"/>
      <c r="E67" s="312"/>
      <c r="F67" s="311"/>
      <c r="G67" s="312"/>
      <c r="H67" s="313"/>
      <c r="I67" s="43"/>
      <c r="J67" s="42"/>
    </row>
    <row r="68" spans="1:11" ht="21.75" customHeight="1">
      <c r="A68" s="38"/>
      <c r="B68" s="309"/>
      <c r="C68" s="310"/>
      <c r="D68" s="311"/>
      <c r="E68" s="312"/>
      <c r="F68" s="311"/>
      <c r="G68" s="312"/>
      <c r="H68" s="313"/>
      <c r="I68" s="43"/>
      <c r="J68" s="42"/>
    </row>
    <row r="69" spans="1:11" ht="21.75" customHeight="1" thickBot="1">
      <c r="A69" s="38"/>
      <c r="B69" s="314"/>
      <c r="C69" s="315"/>
      <c r="D69" s="316"/>
      <c r="E69" s="317"/>
      <c r="F69" s="316"/>
      <c r="G69" s="317"/>
      <c r="H69" s="318"/>
      <c r="I69" s="43"/>
      <c r="J69" s="42"/>
    </row>
    <row r="70" spans="1:11" ht="21.75" customHeight="1" thickBot="1">
      <c r="A70" s="33"/>
      <c r="B70" s="41"/>
      <c r="C70" s="40"/>
      <c r="D70" s="41"/>
      <c r="E70" s="40"/>
      <c r="F70" s="41"/>
      <c r="I70" s="31"/>
      <c r="J70" s="42"/>
    </row>
    <row r="71" spans="1:11" ht="21.75" customHeight="1" thickBot="1">
      <c r="A71" s="303" t="s">
        <v>88</v>
      </c>
      <c r="B71" s="304"/>
      <c r="C71" s="304"/>
      <c r="D71" s="304"/>
      <c r="E71" s="305"/>
      <c r="F71" s="305"/>
      <c r="G71" s="305"/>
      <c r="H71" s="305"/>
      <c r="I71" s="306"/>
      <c r="J71" s="42"/>
    </row>
    <row r="72" spans="1:11" ht="21.75" customHeight="1">
      <c r="A72" s="359" t="s">
        <v>99</v>
      </c>
      <c r="B72" s="360"/>
      <c r="C72" s="360"/>
      <c r="D72" s="360"/>
      <c r="I72" s="31"/>
      <c r="K72" t="s">
        <v>167</v>
      </c>
    </row>
    <row r="73" spans="1:11" ht="21.75" customHeight="1">
      <c r="A73" s="48" t="s">
        <v>100</v>
      </c>
      <c r="B73" s="50"/>
      <c r="C73" s="50"/>
      <c r="D73" s="50"/>
      <c r="E73" s="197"/>
      <c r="I73" s="31"/>
      <c r="K73" t="s">
        <v>168</v>
      </c>
    </row>
    <row r="74" spans="1:11" ht="21.75" customHeight="1">
      <c r="A74" s="329"/>
      <c r="B74" s="330"/>
      <c r="C74" s="330"/>
      <c r="D74" s="330"/>
      <c r="I74" s="31"/>
      <c r="K74" t="s">
        <v>169</v>
      </c>
    </row>
    <row r="75" spans="1:11" ht="21.75" customHeight="1">
      <c r="A75" s="48" t="s">
        <v>101</v>
      </c>
      <c r="B75" s="50"/>
      <c r="C75" s="50"/>
      <c r="D75" s="50"/>
      <c r="E75" s="197"/>
      <c r="I75" s="31"/>
      <c r="K75" t="s">
        <v>170</v>
      </c>
    </row>
    <row r="76" spans="1:11" ht="21.75" customHeight="1">
      <c r="A76" s="329"/>
      <c r="B76" s="330"/>
      <c r="C76" s="330"/>
      <c r="D76" s="330"/>
      <c r="I76" s="31"/>
    </row>
    <row r="77" spans="1:11" ht="21.75" customHeight="1">
      <c r="A77" s="48" t="s">
        <v>184</v>
      </c>
      <c r="B77" s="50"/>
      <c r="C77" s="46"/>
      <c r="D77" s="46"/>
      <c r="I77" s="31"/>
      <c r="K77" t="s">
        <v>171</v>
      </c>
    </row>
    <row r="78" spans="1:11" ht="21.75" customHeight="1">
      <c r="A78" s="48" t="s">
        <v>113</v>
      </c>
      <c r="B78" s="50"/>
      <c r="C78" s="46"/>
      <c r="D78" s="46"/>
      <c r="I78" s="31"/>
      <c r="K78" t="s">
        <v>172</v>
      </c>
    </row>
    <row r="79" spans="1:11" ht="21.75" customHeight="1">
      <c r="A79" s="299"/>
      <c r="B79" s="300"/>
      <c r="C79" s="300"/>
      <c r="D79" s="300"/>
      <c r="E79" s="307"/>
      <c r="F79" s="307"/>
      <c r="G79" s="307"/>
      <c r="H79" s="307"/>
      <c r="I79" s="31"/>
      <c r="K79" t="s">
        <v>173</v>
      </c>
    </row>
    <row r="80" spans="1:11" ht="21.75" customHeight="1">
      <c r="A80" s="308"/>
      <c r="B80" s="307"/>
      <c r="C80" s="307"/>
      <c r="D80" s="307"/>
      <c r="E80" s="307"/>
      <c r="F80" s="307"/>
      <c r="G80" s="307"/>
      <c r="H80" s="307"/>
      <c r="I80" s="31"/>
      <c r="K80" t="s">
        <v>174</v>
      </c>
    </row>
    <row r="81" spans="1:9" ht="21.75" customHeight="1">
      <c r="A81" s="308"/>
      <c r="B81" s="307"/>
      <c r="C81" s="307"/>
      <c r="D81" s="307"/>
      <c r="E81" s="307"/>
      <c r="F81" s="307"/>
      <c r="G81" s="307"/>
      <c r="H81" s="307"/>
      <c r="I81" s="31"/>
    </row>
    <row r="82" spans="1:9" ht="21.75" customHeight="1">
      <c r="A82" s="48" t="s">
        <v>114</v>
      </c>
      <c r="B82" s="50"/>
      <c r="C82" s="46"/>
      <c r="D82" s="46"/>
      <c r="I82" s="31"/>
    </row>
    <row r="83" spans="1:9" ht="21.75" customHeight="1">
      <c r="A83" s="299"/>
      <c r="B83" s="300"/>
      <c r="C83" s="300"/>
      <c r="D83" s="300"/>
      <c r="E83" s="278"/>
      <c r="F83" s="278"/>
      <c r="G83" s="278"/>
      <c r="H83" s="278"/>
      <c r="I83" s="31"/>
    </row>
    <row r="84" spans="1:9" ht="21.75" customHeight="1">
      <c r="A84" s="299"/>
      <c r="B84" s="300"/>
      <c r="C84" s="300"/>
      <c r="D84" s="300"/>
      <c r="E84" s="278"/>
      <c r="F84" s="278"/>
      <c r="G84" s="278"/>
      <c r="H84" s="278"/>
      <c r="I84" s="31"/>
    </row>
    <row r="85" spans="1:9" ht="21.75" customHeight="1">
      <c r="A85" s="299"/>
      <c r="B85" s="300"/>
      <c r="C85" s="300"/>
      <c r="D85" s="300"/>
      <c r="E85" s="278"/>
      <c r="F85" s="278"/>
      <c r="G85" s="278"/>
      <c r="H85" s="278"/>
      <c r="I85" s="31"/>
    </row>
    <row r="86" spans="1:9" ht="21.75" customHeight="1">
      <c r="A86" s="299"/>
      <c r="B86" s="300"/>
      <c r="C86" s="300"/>
      <c r="D86" s="300"/>
      <c r="E86" s="278"/>
      <c r="F86" s="278"/>
      <c r="G86" s="278"/>
      <c r="H86" s="278"/>
      <c r="I86" s="31"/>
    </row>
    <row r="87" spans="1:9" ht="21.75" customHeight="1">
      <c r="A87" s="299"/>
      <c r="B87" s="300"/>
      <c r="C87" s="300"/>
      <c r="D87" s="300"/>
      <c r="E87" s="278"/>
      <c r="F87" s="278"/>
      <c r="G87" s="278"/>
      <c r="H87" s="278"/>
      <c r="I87" s="31"/>
    </row>
    <row r="88" spans="1:9" ht="21.75" customHeight="1">
      <c r="A88" s="299"/>
      <c r="B88" s="300"/>
      <c r="C88" s="300"/>
      <c r="D88" s="300"/>
      <c r="E88" s="278"/>
      <c r="F88" s="278"/>
      <c r="G88" s="278"/>
      <c r="H88" s="278"/>
      <c r="I88" s="31"/>
    </row>
    <row r="89" spans="1:9" ht="21.75" customHeight="1">
      <c r="A89" s="299"/>
      <c r="B89" s="300"/>
      <c r="C89" s="300"/>
      <c r="D89" s="300"/>
      <c r="E89" s="278"/>
      <c r="F89" s="278"/>
      <c r="G89" s="278"/>
      <c r="H89" s="278"/>
      <c r="I89" s="31"/>
    </row>
    <row r="90" spans="1:9" ht="21.75" customHeight="1">
      <c r="A90" s="299"/>
      <c r="B90" s="300"/>
      <c r="C90" s="300"/>
      <c r="D90" s="300"/>
      <c r="E90" s="278"/>
      <c r="F90" s="278"/>
      <c r="G90" s="278"/>
      <c r="H90" s="278"/>
      <c r="I90" s="31"/>
    </row>
    <row r="91" spans="1:9" ht="21.75" customHeight="1">
      <c r="A91" s="299"/>
      <c r="B91" s="300"/>
      <c r="C91" s="300"/>
      <c r="D91" s="300"/>
      <c r="E91" s="278"/>
      <c r="F91" s="278"/>
      <c r="G91" s="278"/>
      <c r="H91" s="278"/>
      <c r="I91" s="31"/>
    </row>
    <row r="92" spans="1:9" ht="21.75" customHeight="1">
      <c r="A92" s="299"/>
      <c r="B92" s="300"/>
      <c r="C92" s="300"/>
      <c r="D92" s="300"/>
      <c r="E92" s="278"/>
      <c r="F92" s="278"/>
      <c r="G92" s="278"/>
      <c r="H92" s="278"/>
      <c r="I92" s="31"/>
    </row>
    <row r="93" spans="1:9" ht="21.75" customHeight="1">
      <c r="A93" s="48" t="s">
        <v>115</v>
      </c>
      <c r="B93" s="50"/>
      <c r="C93" s="46"/>
      <c r="D93" s="46"/>
      <c r="I93" s="31"/>
    </row>
    <row r="94" spans="1:9" ht="21.75" customHeight="1">
      <c r="A94" s="299"/>
      <c r="B94" s="300"/>
      <c r="C94" s="300"/>
      <c r="D94" s="300"/>
      <c r="E94" s="278"/>
      <c r="F94" s="278"/>
      <c r="G94" s="278"/>
      <c r="H94" s="278"/>
      <c r="I94" s="31"/>
    </row>
    <row r="95" spans="1:9" ht="21.75" customHeight="1">
      <c r="A95" s="299"/>
      <c r="B95" s="300"/>
      <c r="C95" s="300"/>
      <c r="D95" s="300"/>
      <c r="E95" s="278"/>
      <c r="F95" s="278"/>
      <c r="G95" s="278"/>
      <c r="H95" s="278"/>
      <c r="I95" s="31"/>
    </row>
    <row r="96" spans="1:9" ht="21.75" customHeight="1">
      <c r="A96" s="299"/>
      <c r="B96" s="300"/>
      <c r="C96" s="300"/>
      <c r="D96" s="300"/>
      <c r="E96" s="278"/>
      <c r="F96" s="278"/>
      <c r="G96" s="278"/>
      <c r="H96" s="278"/>
      <c r="I96" s="31"/>
    </row>
    <row r="97" spans="1:11" ht="21.75" customHeight="1">
      <c r="A97" s="299"/>
      <c r="B97" s="300"/>
      <c r="C97" s="300"/>
      <c r="D97" s="300"/>
      <c r="E97" s="278"/>
      <c r="F97" s="278"/>
      <c r="G97" s="278"/>
      <c r="H97" s="278"/>
      <c r="I97" s="31"/>
    </row>
    <row r="98" spans="1:11" ht="21.75" customHeight="1">
      <c r="A98" s="299"/>
      <c r="B98" s="300"/>
      <c r="C98" s="300"/>
      <c r="D98" s="300"/>
      <c r="E98" s="278"/>
      <c r="F98" s="278"/>
      <c r="G98" s="278"/>
      <c r="H98" s="278"/>
      <c r="I98" s="31"/>
    </row>
    <row r="99" spans="1:11" ht="21.75" customHeight="1">
      <c r="A99" s="299"/>
      <c r="B99" s="300"/>
      <c r="C99" s="300"/>
      <c r="D99" s="300"/>
      <c r="E99" s="278"/>
      <c r="F99" s="278"/>
      <c r="G99" s="278"/>
      <c r="H99" s="278"/>
      <c r="I99" s="31"/>
    </row>
    <row r="100" spans="1:11" ht="21.75" customHeight="1">
      <c r="A100" s="299"/>
      <c r="B100" s="300"/>
      <c r="C100" s="300"/>
      <c r="D100" s="300"/>
      <c r="E100" s="278"/>
      <c r="F100" s="278"/>
      <c r="G100" s="278"/>
      <c r="H100" s="278"/>
      <c r="I100" s="31"/>
    </row>
    <row r="101" spans="1:11" ht="21.75" customHeight="1">
      <c r="A101" s="299"/>
      <c r="B101" s="300"/>
      <c r="C101" s="300"/>
      <c r="D101" s="300"/>
      <c r="E101" s="278"/>
      <c r="F101" s="278"/>
      <c r="G101" s="278"/>
      <c r="H101" s="278"/>
      <c r="I101" s="31"/>
    </row>
    <row r="102" spans="1:11" ht="21.75" customHeight="1">
      <c r="A102" s="299"/>
      <c r="B102" s="300"/>
      <c r="C102" s="300"/>
      <c r="D102" s="300"/>
      <c r="E102" s="278"/>
      <c r="F102" s="278"/>
      <c r="G102" s="278"/>
      <c r="H102" s="278"/>
      <c r="I102" s="31"/>
    </row>
    <row r="103" spans="1:11" ht="21.75" customHeight="1">
      <c r="A103" s="299"/>
      <c r="B103" s="300"/>
      <c r="C103" s="300"/>
      <c r="D103" s="300"/>
      <c r="E103" s="278"/>
      <c r="F103" s="278"/>
      <c r="G103" s="278"/>
      <c r="H103" s="278"/>
      <c r="I103" s="31"/>
    </row>
    <row r="104" spans="1:11" ht="21.75" customHeight="1">
      <c r="A104" s="354" t="s">
        <v>185</v>
      </c>
      <c r="B104" s="355"/>
      <c r="C104" s="355"/>
      <c r="D104" s="355"/>
      <c r="E104" s="355"/>
      <c r="F104" s="355"/>
      <c r="G104" s="355"/>
      <c r="H104" s="355"/>
      <c r="I104" s="356"/>
      <c r="K104" s="53" t="s">
        <v>175</v>
      </c>
    </row>
    <row r="105" spans="1:11" ht="21.75" customHeight="1">
      <c r="A105" s="48"/>
      <c r="B105" s="293" t="s">
        <v>177</v>
      </c>
      <c r="C105" s="294"/>
      <c r="D105" s="294"/>
      <c r="I105" s="31"/>
      <c r="K105" s="53" t="s">
        <v>176</v>
      </c>
    </row>
    <row r="106" spans="1:11" ht="21.75" customHeight="1">
      <c r="A106" s="299"/>
      <c r="B106" s="300"/>
      <c r="C106" s="300"/>
      <c r="D106" s="300"/>
      <c r="E106" s="278"/>
      <c r="F106" s="278"/>
      <c r="G106" s="278"/>
      <c r="H106" s="278"/>
      <c r="I106" s="31"/>
      <c r="K106" s="53" t="s">
        <v>178</v>
      </c>
    </row>
    <row r="107" spans="1:11" ht="21.75" customHeight="1">
      <c r="A107" s="299"/>
      <c r="B107" s="300"/>
      <c r="C107" s="300"/>
      <c r="D107" s="300"/>
      <c r="E107" s="278"/>
      <c r="F107" s="278"/>
      <c r="G107" s="278"/>
      <c r="H107" s="278"/>
      <c r="I107" s="31"/>
    </row>
    <row r="108" spans="1:11" ht="21.75" customHeight="1">
      <c r="A108" s="299"/>
      <c r="B108" s="300"/>
      <c r="C108" s="300"/>
      <c r="D108" s="300"/>
      <c r="E108" s="278"/>
      <c r="F108" s="278"/>
      <c r="G108" s="278"/>
      <c r="H108" s="278"/>
      <c r="I108" s="31"/>
    </row>
    <row r="109" spans="1:11" ht="21.75" customHeight="1">
      <c r="A109" s="299"/>
      <c r="B109" s="300"/>
      <c r="C109" s="300"/>
      <c r="D109" s="300"/>
      <c r="E109" s="278"/>
      <c r="F109" s="278"/>
      <c r="G109" s="278"/>
      <c r="H109" s="278"/>
      <c r="I109" s="31"/>
    </row>
    <row r="110" spans="1:11" ht="21.75" customHeight="1">
      <c r="A110" s="299"/>
      <c r="B110" s="300"/>
      <c r="C110" s="300"/>
      <c r="D110" s="300"/>
      <c r="E110" s="278"/>
      <c r="F110" s="278"/>
      <c r="G110" s="278"/>
      <c r="H110" s="278"/>
      <c r="I110" s="31"/>
    </row>
    <row r="111" spans="1:11" ht="21.75" customHeight="1">
      <c r="A111" s="299"/>
      <c r="B111" s="300"/>
      <c r="C111" s="300"/>
      <c r="D111" s="300"/>
      <c r="E111" s="278"/>
      <c r="F111" s="278"/>
      <c r="G111" s="278"/>
      <c r="H111" s="278"/>
      <c r="I111" s="31"/>
    </row>
    <row r="112" spans="1:11" ht="21.75" customHeight="1">
      <c r="A112" s="299"/>
      <c r="B112" s="300"/>
      <c r="C112" s="300"/>
      <c r="D112" s="300"/>
      <c r="E112" s="278"/>
      <c r="F112" s="278"/>
      <c r="G112" s="278"/>
      <c r="H112" s="278"/>
      <c r="I112" s="31"/>
    </row>
    <row r="113" spans="1:9" ht="21.75" customHeight="1">
      <c r="A113" s="299"/>
      <c r="B113" s="300"/>
      <c r="C113" s="300"/>
      <c r="D113" s="300"/>
      <c r="E113" s="278"/>
      <c r="F113" s="278"/>
      <c r="G113" s="278"/>
      <c r="H113" s="278"/>
      <c r="I113" s="31"/>
    </row>
    <row r="114" spans="1:9" ht="21.75" customHeight="1">
      <c r="A114" s="299"/>
      <c r="B114" s="300"/>
      <c r="C114" s="300"/>
      <c r="D114" s="300"/>
      <c r="E114" s="278"/>
      <c r="F114" s="278"/>
      <c r="G114" s="278"/>
      <c r="H114" s="278"/>
      <c r="I114" s="31"/>
    </row>
    <row r="115" spans="1:9" ht="21.75" customHeight="1">
      <c r="A115" s="299"/>
      <c r="B115" s="300"/>
      <c r="C115" s="300"/>
      <c r="D115" s="300"/>
      <c r="E115" s="278"/>
      <c r="F115" s="278"/>
      <c r="G115" s="278"/>
      <c r="H115" s="278"/>
      <c r="I115" s="31"/>
    </row>
    <row r="116" spans="1:9" ht="21.75" customHeight="1">
      <c r="A116" s="49" t="s">
        <v>102</v>
      </c>
      <c r="B116" s="51"/>
      <c r="C116" s="47"/>
      <c r="D116" s="47"/>
      <c r="I116" s="31"/>
    </row>
    <row r="117" spans="1:9" ht="21.75" customHeight="1">
      <c r="A117" s="72" t="s">
        <v>191</v>
      </c>
      <c r="B117" s="52"/>
      <c r="C117" s="47"/>
      <c r="D117" s="47"/>
      <c r="E117" s="53"/>
      <c r="F117" s="53"/>
      <c r="G117" s="53"/>
      <c r="H117" s="53"/>
      <c r="I117" s="31"/>
    </row>
    <row r="118" spans="1:9" ht="21.75" customHeight="1">
      <c r="A118" s="72" t="s">
        <v>288</v>
      </c>
      <c r="B118" s="52"/>
      <c r="C118" s="47"/>
      <c r="D118" s="47"/>
      <c r="E118" s="53"/>
      <c r="F118" s="53"/>
      <c r="G118" s="53"/>
      <c r="H118" s="53"/>
      <c r="I118" s="31"/>
    </row>
    <row r="119" spans="1:9" ht="21.75" customHeight="1">
      <c r="A119" s="329" t="s">
        <v>289</v>
      </c>
      <c r="B119" s="330"/>
      <c r="C119" s="330"/>
      <c r="D119" s="330"/>
      <c r="I119" s="31"/>
    </row>
    <row r="120" spans="1:9" ht="21.75" customHeight="1">
      <c r="A120" s="48" t="s">
        <v>103</v>
      </c>
      <c r="B120" s="50"/>
      <c r="C120" s="46"/>
      <c r="D120" s="46"/>
      <c r="I120" s="31"/>
    </row>
    <row r="121" spans="1:9" ht="21.75" customHeight="1">
      <c r="A121" s="72" t="s">
        <v>112</v>
      </c>
      <c r="B121" s="73"/>
      <c r="C121" s="74"/>
      <c r="D121" s="74"/>
      <c r="I121" s="31"/>
    </row>
    <row r="122" spans="1:9" ht="21.75" customHeight="1">
      <c r="A122" s="299"/>
      <c r="B122" s="300"/>
      <c r="C122" s="300"/>
      <c r="D122" s="300"/>
      <c r="E122" s="278"/>
      <c r="F122" s="278"/>
      <c r="G122" s="278"/>
      <c r="H122" s="278"/>
      <c r="I122" s="31"/>
    </row>
    <row r="123" spans="1:9" ht="21.75" customHeight="1">
      <c r="A123" s="299"/>
      <c r="B123" s="300"/>
      <c r="C123" s="300"/>
      <c r="D123" s="300"/>
      <c r="E123" s="278"/>
      <c r="F123" s="278"/>
      <c r="G123" s="278"/>
      <c r="H123" s="278"/>
      <c r="I123" s="31"/>
    </row>
    <row r="124" spans="1:9" ht="21.75" customHeight="1">
      <c r="A124" s="299"/>
      <c r="B124" s="300"/>
      <c r="C124" s="300"/>
      <c r="D124" s="300"/>
      <c r="E124" s="278"/>
      <c r="F124" s="278"/>
      <c r="G124" s="278"/>
      <c r="H124" s="278"/>
      <c r="I124" s="31"/>
    </row>
    <row r="125" spans="1:9" ht="21.75" customHeight="1">
      <c r="A125" s="299"/>
      <c r="B125" s="300"/>
      <c r="C125" s="300"/>
      <c r="D125" s="300"/>
      <c r="E125" s="278"/>
      <c r="F125" s="278"/>
      <c r="G125" s="278"/>
      <c r="H125" s="278"/>
      <c r="I125" s="31"/>
    </row>
    <row r="126" spans="1:9" ht="21.75" customHeight="1">
      <c r="A126" s="299"/>
      <c r="B126" s="300"/>
      <c r="C126" s="300"/>
      <c r="D126" s="300"/>
      <c r="E126" s="278"/>
      <c r="F126" s="278"/>
      <c r="G126" s="278"/>
      <c r="H126" s="278"/>
      <c r="I126" s="31"/>
    </row>
    <row r="127" spans="1:9" ht="21.75" customHeight="1">
      <c r="A127" s="299"/>
      <c r="B127" s="300"/>
      <c r="C127" s="300"/>
      <c r="D127" s="300"/>
      <c r="E127" s="278"/>
      <c r="F127" s="278"/>
      <c r="G127" s="278"/>
      <c r="H127" s="278"/>
      <c r="I127" s="31"/>
    </row>
    <row r="128" spans="1:9" ht="21.75" customHeight="1">
      <c r="A128" s="299"/>
      <c r="B128" s="300"/>
      <c r="C128" s="300"/>
      <c r="D128" s="300"/>
      <c r="E128" s="278"/>
      <c r="F128" s="278"/>
      <c r="G128" s="278"/>
      <c r="H128" s="278"/>
      <c r="I128" s="31"/>
    </row>
    <row r="129" spans="1:9" ht="21.75" customHeight="1">
      <c r="A129" s="299"/>
      <c r="B129" s="300"/>
      <c r="C129" s="300"/>
      <c r="D129" s="300"/>
      <c r="E129" s="278"/>
      <c r="F129" s="278"/>
      <c r="G129" s="278"/>
      <c r="H129" s="278"/>
      <c r="I129" s="31"/>
    </row>
    <row r="130" spans="1:9" ht="21.75" customHeight="1">
      <c r="A130" s="299"/>
      <c r="B130" s="300"/>
      <c r="C130" s="300"/>
      <c r="D130" s="300"/>
      <c r="E130" s="278"/>
      <c r="F130" s="278"/>
      <c r="G130" s="278"/>
      <c r="H130" s="278"/>
      <c r="I130" s="31"/>
    </row>
    <row r="131" spans="1:9" ht="21.75" customHeight="1" thickBot="1">
      <c r="A131" s="299"/>
      <c r="B131" s="300"/>
      <c r="C131" s="300"/>
      <c r="D131" s="300"/>
      <c r="E131" s="278"/>
      <c r="F131" s="278"/>
      <c r="G131" s="278"/>
      <c r="H131" s="278"/>
      <c r="I131" s="31"/>
    </row>
    <row r="132" spans="1:9" ht="21.75" customHeight="1" thickBot="1">
      <c r="A132" s="303" t="s">
        <v>89</v>
      </c>
      <c r="B132" s="304"/>
      <c r="C132" s="304"/>
      <c r="D132" s="304"/>
      <c r="E132" s="305"/>
      <c r="F132" s="305"/>
      <c r="G132" s="305"/>
      <c r="H132" s="305"/>
      <c r="I132" s="25"/>
    </row>
    <row r="133" spans="1:9" ht="21.75" customHeight="1">
      <c r="A133" s="71" t="s">
        <v>104</v>
      </c>
      <c r="B133" s="70"/>
      <c r="C133" s="70"/>
      <c r="D133" s="70"/>
      <c r="E133" s="70"/>
      <c r="F133" s="70"/>
      <c r="G133" s="70"/>
      <c r="H133" s="70"/>
      <c r="I133" s="30"/>
    </row>
    <row r="134" spans="1:9" ht="21.75" customHeight="1">
      <c r="A134" s="299"/>
      <c r="B134" s="300"/>
      <c r="C134" s="300"/>
      <c r="D134" s="300"/>
      <c r="E134" s="278"/>
      <c r="F134" s="278"/>
      <c r="G134" s="278"/>
      <c r="H134" s="278"/>
      <c r="I134" s="31"/>
    </row>
    <row r="135" spans="1:9" ht="21.75" customHeight="1">
      <c r="A135" s="299"/>
      <c r="B135" s="300"/>
      <c r="C135" s="300"/>
      <c r="D135" s="300"/>
      <c r="E135" s="278"/>
      <c r="F135" s="278"/>
      <c r="G135" s="278"/>
      <c r="H135" s="278"/>
      <c r="I135" s="31"/>
    </row>
    <row r="136" spans="1:9" ht="21.75" customHeight="1">
      <c r="A136" s="299"/>
      <c r="B136" s="300"/>
      <c r="C136" s="300"/>
      <c r="D136" s="300"/>
      <c r="E136" s="278"/>
      <c r="F136" s="278"/>
      <c r="G136" s="278"/>
      <c r="H136" s="278"/>
      <c r="I136" s="31"/>
    </row>
    <row r="137" spans="1:9" ht="21.75" customHeight="1">
      <c r="A137" s="299"/>
      <c r="B137" s="300"/>
      <c r="C137" s="300"/>
      <c r="D137" s="300"/>
      <c r="E137" s="278"/>
      <c r="F137" s="278"/>
      <c r="G137" s="278"/>
      <c r="H137" s="278"/>
      <c r="I137" s="31"/>
    </row>
    <row r="138" spans="1:9" ht="21.75" customHeight="1">
      <c r="A138" s="299"/>
      <c r="B138" s="300"/>
      <c r="C138" s="300"/>
      <c r="D138" s="300"/>
      <c r="E138" s="278"/>
      <c r="F138" s="278"/>
      <c r="G138" s="278"/>
      <c r="H138" s="278"/>
      <c r="I138" s="31"/>
    </row>
    <row r="139" spans="1:9" ht="21.75" customHeight="1">
      <c r="A139" s="49" t="s">
        <v>105</v>
      </c>
      <c r="B139" s="47"/>
      <c r="C139" s="47"/>
      <c r="D139" s="47"/>
      <c r="I139" s="31"/>
    </row>
    <row r="140" spans="1:9" ht="21.75" customHeight="1">
      <c r="A140" s="72" t="s">
        <v>106</v>
      </c>
      <c r="B140" s="52"/>
      <c r="C140" s="47"/>
      <c r="D140" s="47"/>
      <c r="I140" s="31"/>
    </row>
    <row r="141" spans="1:9" ht="13.5" customHeight="1">
      <c r="A141" s="253"/>
      <c r="B141" s="250"/>
      <c r="C141" s="250"/>
      <c r="D141" s="250"/>
      <c r="E141" s="248"/>
      <c r="F141" s="248"/>
      <c r="G141" s="248"/>
      <c r="H141" s="248"/>
      <c r="I141" s="87"/>
    </row>
    <row r="142" spans="1:9" ht="14.25">
      <c r="A142" s="254"/>
      <c r="B142" s="251" t="s">
        <v>290</v>
      </c>
      <c r="C142" s="248"/>
      <c r="D142" s="248"/>
      <c r="E142" s="248"/>
      <c r="F142" s="248"/>
      <c r="G142" s="248"/>
      <c r="H142" s="248"/>
      <c r="I142" s="87"/>
    </row>
    <row r="143" spans="1:9">
      <c r="A143" s="255"/>
      <c r="B143" s="248"/>
      <c r="C143" s="248"/>
      <c r="D143" s="248"/>
      <c r="E143" s="248"/>
      <c r="F143" s="248"/>
      <c r="G143" s="248"/>
      <c r="H143" s="248"/>
      <c r="I143" s="87"/>
    </row>
    <row r="144" spans="1:9">
      <c r="A144" s="255"/>
      <c r="B144" s="248"/>
      <c r="C144" s="248"/>
      <c r="D144" s="248"/>
      <c r="E144" s="248"/>
      <c r="F144" s="248"/>
      <c r="G144" s="248"/>
      <c r="H144" s="248"/>
      <c r="I144" s="87"/>
    </row>
    <row r="145" spans="1:9">
      <c r="A145" s="255"/>
      <c r="B145" s="248"/>
      <c r="C145" s="248"/>
      <c r="D145" s="248"/>
      <c r="E145" s="248"/>
      <c r="F145" s="248"/>
      <c r="G145" s="248"/>
      <c r="H145" s="248"/>
      <c r="I145" s="87"/>
    </row>
    <row r="146" spans="1:9">
      <c r="A146" s="255"/>
      <c r="B146" s="248"/>
      <c r="C146" s="248"/>
      <c r="D146" s="248"/>
      <c r="E146" s="248"/>
      <c r="F146" s="248"/>
      <c r="G146" s="248"/>
      <c r="H146" s="248"/>
      <c r="I146" s="87"/>
    </row>
    <row r="147" spans="1:9">
      <c r="A147" s="255"/>
      <c r="B147" s="248"/>
      <c r="C147" s="248"/>
      <c r="D147" s="248"/>
      <c r="E147" s="248"/>
      <c r="F147" s="248"/>
      <c r="G147" s="248"/>
      <c r="H147" s="248"/>
      <c r="I147" s="87"/>
    </row>
    <row r="148" spans="1:9">
      <c r="A148" s="255"/>
      <c r="B148" s="248"/>
      <c r="C148" s="248"/>
      <c r="D148" s="248"/>
      <c r="E148" s="248"/>
      <c r="F148" s="248"/>
      <c r="G148" s="248"/>
      <c r="H148" s="248"/>
      <c r="I148" s="87"/>
    </row>
    <row r="149" spans="1:9">
      <c r="A149" s="255"/>
      <c r="B149" s="248"/>
      <c r="C149" s="248"/>
      <c r="D149" s="248"/>
      <c r="E149" s="248"/>
      <c r="F149" s="248"/>
      <c r="G149" s="248"/>
      <c r="H149" s="248"/>
      <c r="I149" s="87"/>
    </row>
    <row r="150" spans="1:9">
      <c r="A150" s="255"/>
      <c r="B150" s="248"/>
      <c r="C150" s="248"/>
      <c r="D150" s="248"/>
      <c r="E150" s="248"/>
      <c r="F150" s="248"/>
      <c r="G150" s="248"/>
      <c r="H150" s="248"/>
      <c r="I150" s="87"/>
    </row>
    <row r="151" spans="1:9">
      <c r="A151" s="255"/>
      <c r="B151" s="248"/>
      <c r="C151" s="248"/>
      <c r="D151" s="248"/>
      <c r="E151" s="248"/>
      <c r="F151" s="248"/>
      <c r="G151" s="248"/>
      <c r="H151" s="248"/>
      <c r="I151" s="87"/>
    </row>
    <row r="152" spans="1:9">
      <c r="A152" s="255"/>
      <c r="B152" s="248"/>
      <c r="C152" s="248"/>
      <c r="D152" s="248"/>
      <c r="E152" s="248"/>
      <c r="F152" s="248"/>
      <c r="G152" s="248"/>
      <c r="H152" s="248"/>
      <c r="I152" s="87"/>
    </row>
    <row r="153" spans="1:9">
      <c r="A153" s="255"/>
      <c r="B153" s="248"/>
      <c r="C153" s="248"/>
      <c r="D153" s="248"/>
      <c r="E153" s="248"/>
      <c r="F153" s="248"/>
      <c r="G153" s="248"/>
      <c r="H153" s="248"/>
      <c r="I153" s="87"/>
    </row>
    <row r="154" spans="1:9">
      <c r="A154" s="255"/>
      <c r="B154" s="248"/>
      <c r="C154" s="248"/>
      <c r="D154" s="248"/>
      <c r="E154" s="248"/>
      <c r="F154" s="248"/>
      <c r="G154" s="248"/>
      <c r="H154" s="248"/>
      <c r="I154" s="87"/>
    </row>
    <row r="155" spans="1:9">
      <c r="A155" s="255"/>
      <c r="B155" s="248"/>
      <c r="C155" s="248"/>
      <c r="D155" s="248"/>
      <c r="E155" s="248"/>
      <c r="F155" s="248"/>
      <c r="G155" s="248"/>
      <c r="H155" s="248"/>
      <c r="I155" s="87"/>
    </row>
    <row r="156" spans="1:9" ht="14.25">
      <c r="A156" s="254"/>
      <c r="B156" s="251" t="s">
        <v>290</v>
      </c>
      <c r="C156" s="248"/>
      <c r="D156" s="248"/>
      <c r="E156" s="248"/>
      <c r="F156" s="248"/>
      <c r="G156" s="248"/>
      <c r="H156" s="248"/>
      <c r="I156" s="87"/>
    </row>
    <row r="157" spans="1:9">
      <c r="A157" s="255"/>
      <c r="B157" s="248"/>
      <c r="C157" s="248"/>
      <c r="D157" s="248"/>
      <c r="E157" s="248"/>
      <c r="F157" s="248"/>
      <c r="G157" s="248"/>
      <c r="H157" s="248"/>
      <c r="I157" s="87"/>
    </row>
    <row r="158" spans="1:9">
      <c r="A158" s="255"/>
      <c r="B158" s="248"/>
      <c r="C158" s="248"/>
      <c r="D158" s="248"/>
      <c r="E158" s="248"/>
      <c r="F158" s="248"/>
      <c r="G158" s="248"/>
      <c r="H158" s="248"/>
      <c r="I158" s="87"/>
    </row>
    <row r="159" spans="1:9">
      <c r="A159" s="255"/>
      <c r="B159" s="248"/>
      <c r="C159" s="248"/>
      <c r="D159" s="248"/>
      <c r="E159" s="248"/>
      <c r="F159" s="248"/>
      <c r="G159" s="248"/>
      <c r="H159" s="248"/>
      <c r="I159" s="87"/>
    </row>
    <row r="160" spans="1:9">
      <c r="A160" s="255"/>
      <c r="B160" s="248"/>
      <c r="C160" s="248"/>
      <c r="D160" s="248"/>
      <c r="E160" s="248"/>
      <c r="F160" s="248"/>
      <c r="G160" s="248"/>
      <c r="H160" s="248"/>
      <c r="I160" s="87"/>
    </row>
    <row r="161" spans="1:9">
      <c r="A161" s="255"/>
      <c r="B161" s="248"/>
      <c r="C161" s="248"/>
      <c r="D161" s="248"/>
      <c r="E161" s="248"/>
      <c r="F161" s="248"/>
      <c r="G161" s="248"/>
      <c r="H161" s="248"/>
      <c r="I161" s="87"/>
    </row>
    <row r="162" spans="1:9">
      <c r="A162" s="255"/>
      <c r="B162" s="248"/>
      <c r="C162" s="248"/>
      <c r="D162" s="248"/>
      <c r="E162" s="248"/>
      <c r="F162" s="248"/>
      <c r="G162" s="248"/>
      <c r="H162" s="248"/>
      <c r="I162" s="87"/>
    </row>
    <row r="163" spans="1:9">
      <c r="A163" s="255"/>
      <c r="B163" s="248"/>
      <c r="C163" s="248"/>
      <c r="D163" s="248"/>
      <c r="E163" s="248"/>
      <c r="F163" s="248"/>
      <c r="G163" s="248"/>
      <c r="H163" s="248"/>
      <c r="I163" s="87"/>
    </row>
    <row r="164" spans="1:9">
      <c r="A164" s="255"/>
      <c r="B164" s="248"/>
      <c r="C164" s="248"/>
      <c r="D164" s="248"/>
      <c r="E164" s="248"/>
      <c r="F164" s="248"/>
      <c r="G164" s="248"/>
      <c r="H164" s="248"/>
      <c r="I164" s="87"/>
    </row>
    <row r="165" spans="1:9">
      <c r="A165" s="255"/>
      <c r="B165" s="248"/>
      <c r="C165" s="248"/>
      <c r="D165" s="248"/>
      <c r="E165" s="248"/>
      <c r="F165" s="248"/>
      <c r="G165" s="248"/>
      <c r="H165" s="248"/>
      <c r="I165" s="87"/>
    </row>
    <row r="166" spans="1:9">
      <c r="A166" s="255"/>
      <c r="B166" s="248"/>
      <c r="C166" s="248"/>
      <c r="D166" s="248"/>
      <c r="E166" s="248"/>
      <c r="F166" s="248"/>
      <c r="G166" s="248"/>
      <c r="H166" s="248"/>
      <c r="I166" s="87"/>
    </row>
    <row r="167" spans="1:9">
      <c r="A167" s="255"/>
      <c r="B167" s="248"/>
      <c r="C167" s="248"/>
      <c r="D167" s="248"/>
      <c r="E167" s="248"/>
      <c r="F167" s="248"/>
      <c r="G167" s="248"/>
      <c r="H167" s="248"/>
      <c r="I167" s="87"/>
    </row>
    <row r="168" spans="1:9">
      <c r="A168" s="255"/>
      <c r="B168" s="248"/>
      <c r="C168" s="248"/>
      <c r="D168" s="248"/>
      <c r="E168" s="248"/>
      <c r="F168" s="248"/>
      <c r="G168" s="248"/>
      <c r="H168" s="248"/>
      <c r="I168" s="87"/>
    </row>
    <row r="169" spans="1:9">
      <c r="A169" s="255"/>
      <c r="B169" s="248"/>
      <c r="C169" s="248"/>
      <c r="D169" s="248"/>
      <c r="E169" s="248"/>
      <c r="F169" s="248"/>
      <c r="G169" s="248"/>
      <c r="H169" s="248"/>
      <c r="I169" s="87"/>
    </row>
    <row r="170" spans="1:9">
      <c r="A170" s="255"/>
      <c r="B170" s="248" t="s">
        <v>291</v>
      </c>
      <c r="C170" s="248"/>
      <c r="D170" s="248"/>
      <c r="E170" s="248"/>
      <c r="F170" s="248"/>
      <c r="G170" s="248"/>
      <c r="H170" s="248"/>
      <c r="I170" s="87"/>
    </row>
    <row r="171" spans="1:9">
      <c r="A171" s="255"/>
      <c r="B171" s="248"/>
      <c r="C171" s="248"/>
      <c r="D171" s="248"/>
      <c r="E171" s="248"/>
      <c r="F171" s="248"/>
      <c r="G171" s="248"/>
      <c r="H171" s="248"/>
      <c r="I171" s="87"/>
    </row>
    <row r="172" spans="1:9">
      <c r="A172" s="255"/>
      <c r="B172" s="248"/>
      <c r="C172" s="248"/>
      <c r="D172" s="248"/>
      <c r="E172" s="248"/>
      <c r="F172" s="248"/>
      <c r="G172" s="248"/>
      <c r="H172" s="248"/>
      <c r="I172" s="87"/>
    </row>
    <row r="173" spans="1:9">
      <c r="A173" s="255"/>
      <c r="B173" s="248"/>
      <c r="C173" s="248"/>
      <c r="D173" s="248"/>
      <c r="E173" s="248"/>
      <c r="F173" s="248"/>
      <c r="G173" s="248"/>
      <c r="H173" s="248"/>
      <c r="I173" s="87"/>
    </row>
    <row r="174" spans="1:9">
      <c r="A174" s="255"/>
      <c r="B174" s="248"/>
      <c r="C174" s="248"/>
      <c r="D174" s="248"/>
      <c r="E174" s="248"/>
      <c r="F174" s="248"/>
      <c r="G174" s="248"/>
      <c r="H174" s="248"/>
      <c r="I174" s="87"/>
    </row>
    <row r="175" spans="1:9">
      <c r="A175" s="255"/>
      <c r="B175" s="248"/>
      <c r="C175" s="248"/>
      <c r="D175" s="248"/>
      <c r="E175" s="248"/>
      <c r="F175" s="248"/>
      <c r="G175" s="248"/>
      <c r="H175" s="248"/>
      <c r="I175" s="87"/>
    </row>
    <row r="176" spans="1:9">
      <c r="A176" s="255"/>
      <c r="B176" s="248"/>
      <c r="C176" s="248"/>
      <c r="D176" s="248"/>
      <c r="E176" s="248"/>
      <c r="F176" s="248"/>
      <c r="G176" s="248"/>
      <c r="H176" s="248"/>
      <c r="I176" s="87"/>
    </row>
    <row r="177" spans="1:34">
      <c r="A177" s="255"/>
      <c r="B177" s="248"/>
      <c r="C177" s="248"/>
      <c r="D177" s="248"/>
      <c r="E177" s="248"/>
      <c r="F177" s="248"/>
      <c r="G177" s="248"/>
      <c r="H177" s="248"/>
      <c r="I177" s="87"/>
    </row>
    <row r="178" spans="1:34">
      <c r="A178" s="255"/>
      <c r="B178" s="248"/>
      <c r="C178" s="248"/>
      <c r="D178" s="248"/>
      <c r="E178" s="248"/>
      <c r="F178" s="248"/>
      <c r="G178" s="248"/>
      <c r="H178" s="248"/>
      <c r="I178" s="87"/>
    </row>
    <row r="179" spans="1:34">
      <c r="A179" s="255"/>
      <c r="B179" s="248"/>
      <c r="C179" s="248"/>
      <c r="D179" s="248"/>
      <c r="E179" s="248"/>
      <c r="F179" s="248"/>
      <c r="G179" s="248"/>
      <c r="H179" s="248"/>
      <c r="I179" s="87"/>
    </row>
    <row r="180" spans="1:34">
      <c r="A180" s="255"/>
      <c r="B180" s="248"/>
      <c r="C180" s="248"/>
      <c r="D180" s="248"/>
      <c r="E180" s="248"/>
      <c r="F180" s="248"/>
      <c r="G180" s="248"/>
      <c r="H180" s="248"/>
      <c r="I180" s="87"/>
    </row>
    <row r="181" spans="1:34">
      <c r="A181" s="255"/>
      <c r="B181" s="248"/>
      <c r="C181" s="248"/>
      <c r="D181" s="248"/>
      <c r="E181" s="248"/>
      <c r="F181" s="248"/>
      <c r="G181" s="248"/>
      <c r="H181" s="248"/>
      <c r="I181" s="87"/>
    </row>
    <row r="182" spans="1:34">
      <c r="A182" s="255"/>
      <c r="B182" s="248"/>
      <c r="C182" s="248"/>
      <c r="D182" s="248"/>
      <c r="E182" s="248"/>
      <c r="F182" s="248"/>
      <c r="G182" s="248"/>
      <c r="H182" s="248"/>
      <c r="I182" s="87"/>
    </row>
    <row r="183" spans="1:34" ht="14.25" thickBot="1">
      <c r="A183" s="256"/>
      <c r="B183" s="252"/>
      <c r="C183" s="252"/>
      <c r="D183" s="252"/>
      <c r="E183" s="252"/>
      <c r="F183" s="252"/>
      <c r="G183" s="252"/>
      <c r="H183" s="252"/>
      <c r="I183" s="196"/>
    </row>
    <row r="184" spans="1:34" ht="14.25" thickBot="1">
      <c r="A184" s="83"/>
      <c r="B184" s="83"/>
      <c r="C184" s="83"/>
      <c r="D184" s="83"/>
      <c r="E184" s="83"/>
      <c r="F184" s="83"/>
      <c r="G184" s="83"/>
      <c r="H184" s="83"/>
      <c r="I184" s="83"/>
    </row>
    <row r="185" spans="1:34" ht="19.5" customHeight="1" thickTop="1" thickBot="1">
      <c r="A185" s="257"/>
      <c r="B185" s="289" t="s">
        <v>379</v>
      </c>
      <c r="C185" s="290"/>
      <c r="D185" s="290"/>
      <c r="E185" s="290"/>
      <c r="F185" s="290"/>
      <c r="G185" s="290"/>
      <c r="H185" s="291"/>
      <c r="X185" s="89"/>
      <c r="Y185" s="258" t="s">
        <v>372</v>
      </c>
      <c r="AD185" s="107"/>
      <c r="AH185" s="89" t="s">
        <v>373</v>
      </c>
    </row>
    <row r="186" spans="1:34" ht="6.75" customHeight="1" thickTop="1">
      <c r="A186" s="259"/>
      <c r="B186" s="260"/>
      <c r="C186" s="260"/>
      <c r="D186" s="261"/>
      <c r="E186" s="262"/>
      <c r="F186" s="262"/>
      <c r="G186" s="262"/>
      <c r="H186" s="262"/>
      <c r="I186" s="3"/>
      <c r="J186" s="3"/>
      <c r="K186" s="3"/>
      <c r="L186" s="3"/>
      <c r="M186" s="3"/>
      <c r="N186" s="3"/>
      <c r="O186" s="3"/>
      <c r="P186" s="3"/>
      <c r="Q186" s="3"/>
      <c r="R186" s="3"/>
      <c r="S186" s="3"/>
      <c r="T186" s="3"/>
      <c r="U186" s="3"/>
      <c r="V186" s="3"/>
      <c r="W186" s="3"/>
      <c r="X186" s="89"/>
      <c r="Y186" s="258" t="s">
        <v>374</v>
      </c>
      <c r="AD186" s="107"/>
      <c r="AH186" s="89" t="s">
        <v>375</v>
      </c>
    </row>
    <row r="187" spans="1:34" ht="19.5" customHeight="1">
      <c r="A187" s="286" t="s">
        <v>381</v>
      </c>
      <c r="B187" s="286"/>
      <c r="C187" s="286"/>
      <c r="D187" s="286"/>
      <c r="E187" s="286"/>
      <c r="F187" s="286"/>
      <c r="G187" s="286"/>
      <c r="H187" s="286"/>
      <c r="I187" s="286"/>
      <c r="X187" s="89"/>
      <c r="Y187" s="258" t="s">
        <v>376</v>
      </c>
      <c r="AD187" s="107"/>
      <c r="AH187" s="89" t="s">
        <v>377</v>
      </c>
    </row>
    <row r="188" spans="1:34" ht="19.5" customHeight="1">
      <c r="A188" s="259"/>
      <c r="B188" s="265"/>
      <c r="C188" s="265"/>
      <c r="D188" s="265"/>
      <c r="E188" s="265"/>
      <c r="F188" s="261"/>
      <c r="G188" s="261"/>
      <c r="H188" s="261"/>
      <c r="I188" s="261"/>
      <c r="X188" s="89"/>
      <c r="Y188" s="258"/>
      <c r="AD188" s="107"/>
      <c r="AH188" s="89"/>
    </row>
    <row r="189" spans="1:34" ht="19.5" customHeight="1" thickBot="1">
      <c r="A189" s="259" t="s">
        <v>380</v>
      </c>
      <c r="B189" s="265"/>
      <c r="C189" s="265"/>
      <c r="D189" s="265"/>
      <c r="E189" s="265"/>
      <c r="F189" s="261"/>
      <c r="G189" s="261"/>
      <c r="H189" s="261"/>
      <c r="I189" s="261"/>
      <c r="X189" s="89"/>
      <c r="Y189" s="258"/>
      <c r="AD189" s="107"/>
      <c r="AH189" s="89"/>
    </row>
    <row r="190" spans="1:34" ht="24.95" customHeight="1">
      <c r="A190" s="287"/>
      <c r="B190" s="288"/>
      <c r="C190" s="288"/>
      <c r="D190" s="288"/>
      <c r="E190" s="288"/>
      <c r="F190" s="288"/>
      <c r="G190" s="288"/>
      <c r="H190" s="288"/>
      <c r="I190" s="30"/>
      <c r="X190" s="89"/>
      <c r="Y190" s="96" t="s">
        <v>378</v>
      </c>
      <c r="Z190" s="263"/>
      <c r="AA190" s="263"/>
      <c r="AB190" s="263"/>
      <c r="AC190" s="263"/>
      <c r="AD190" s="112"/>
    </row>
    <row r="191" spans="1:34" ht="24.95" customHeight="1">
      <c r="A191" s="282"/>
      <c r="B191" s="283"/>
      <c r="C191" s="283"/>
      <c r="D191" s="283"/>
      <c r="E191" s="283"/>
      <c r="F191" s="283"/>
      <c r="G191" s="283"/>
      <c r="H191" s="283"/>
      <c r="I191" s="31"/>
      <c r="X191" s="89"/>
      <c r="Y191" s="249"/>
      <c r="Z191" s="249"/>
      <c r="AA191" s="249"/>
      <c r="AB191" s="249"/>
      <c r="AC191" s="249"/>
      <c r="AD191" s="249"/>
      <c r="AH191" s="89"/>
    </row>
    <row r="192" spans="1:34" ht="24.95" customHeight="1">
      <c r="A192" s="282"/>
      <c r="B192" s="283"/>
      <c r="C192" s="283"/>
      <c r="D192" s="283"/>
      <c r="E192" s="283"/>
      <c r="F192" s="283"/>
      <c r="G192" s="283"/>
      <c r="H192" s="283"/>
      <c r="I192" s="31"/>
      <c r="X192" s="89"/>
      <c r="AH192" s="89"/>
    </row>
    <row r="193" spans="1:34" ht="24.95" customHeight="1">
      <c r="A193" s="282"/>
      <c r="B193" s="283"/>
      <c r="C193" s="283"/>
      <c r="D193" s="283"/>
      <c r="E193" s="283"/>
      <c r="F193" s="283"/>
      <c r="G193" s="283"/>
      <c r="H193" s="283"/>
      <c r="I193" s="31"/>
      <c r="X193" s="89"/>
      <c r="AH193" s="89"/>
    </row>
    <row r="194" spans="1:34" ht="24.95" customHeight="1">
      <c r="A194" s="282"/>
      <c r="B194" s="283"/>
      <c r="C194" s="283"/>
      <c r="D194" s="283"/>
      <c r="E194" s="283"/>
      <c r="F194" s="283"/>
      <c r="G194" s="283"/>
      <c r="H194" s="283"/>
      <c r="I194" s="31"/>
      <c r="AH194" s="89"/>
    </row>
    <row r="195" spans="1:34" ht="24.95" customHeight="1">
      <c r="A195" s="282"/>
      <c r="B195" s="283"/>
      <c r="C195" s="283"/>
      <c r="D195" s="283"/>
      <c r="E195" s="283"/>
      <c r="F195" s="283"/>
      <c r="G195" s="283"/>
      <c r="H195" s="283"/>
      <c r="I195" s="31"/>
      <c r="AH195" s="89"/>
    </row>
    <row r="196" spans="1:34" ht="24.95" customHeight="1">
      <c r="A196" s="282"/>
      <c r="B196" s="283"/>
      <c r="C196" s="283"/>
      <c r="D196" s="283"/>
      <c r="E196" s="283"/>
      <c r="F196" s="283"/>
      <c r="G196" s="283"/>
      <c r="H196" s="283"/>
      <c r="I196" s="31"/>
    </row>
    <row r="197" spans="1:34" ht="24.95" customHeight="1">
      <c r="A197" s="282"/>
      <c r="B197" s="283"/>
      <c r="C197" s="283"/>
      <c r="D197" s="283"/>
      <c r="E197" s="283"/>
      <c r="F197" s="283"/>
      <c r="G197" s="283"/>
      <c r="H197" s="283"/>
      <c r="I197" s="31"/>
    </row>
    <row r="198" spans="1:34" ht="24.95" customHeight="1">
      <c r="A198" s="282"/>
      <c r="B198" s="283"/>
      <c r="C198" s="283"/>
      <c r="D198" s="283"/>
      <c r="E198" s="283"/>
      <c r="F198" s="283"/>
      <c r="G198" s="283"/>
      <c r="H198" s="283"/>
      <c r="I198" s="31"/>
    </row>
    <row r="199" spans="1:34" ht="24.95" customHeight="1" thickBot="1">
      <c r="A199" s="284"/>
      <c r="B199" s="285"/>
      <c r="C199" s="285"/>
      <c r="D199" s="285"/>
      <c r="E199" s="285"/>
      <c r="F199" s="285"/>
      <c r="G199" s="285"/>
      <c r="H199" s="285"/>
      <c r="I199" s="264"/>
    </row>
    <row r="201" spans="1:34" ht="19.5" customHeight="1" thickBot="1">
      <c r="A201" s="259" t="s">
        <v>382</v>
      </c>
      <c r="B201" s="265"/>
      <c r="C201" s="265"/>
      <c r="D201" s="265"/>
      <c r="E201" s="265"/>
      <c r="F201" s="261"/>
      <c r="G201" s="261"/>
      <c r="H201" s="261"/>
      <c r="I201" s="261"/>
      <c r="X201" s="89"/>
      <c r="Y201" s="258"/>
      <c r="AD201" s="107"/>
      <c r="AH201" s="89"/>
    </row>
    <row r="202" spans="1:34" ht="24.95" customHeight="1">
      <c r="A202" s="287"/>
      <c r="B202" s="288"/>
      <c r="C202" s="288"/>
      <c r="D202" s="288"/>
      <c r="E202" s="288"/>
      <c r="F202" s="288"/>
      <c r="G202" s="288"/>
      <c r="H202" s="288"/>
      <c r="I202" s="30"/>
      <c r="X202" s="89"/>
      <c r="Y202" s="96" t="s">
        <v>378</v>
      </c>
      <c r="Z202" s="263"/>
      <c r="AA202" s="263"/>
      <c r="AB202" s="263"/>
      <c r="AC202" s="263"/>
      <c r="AD202" s="112"/>
    </row>
    <row r="203" spans="1:34" ht="24.95" customHeight="1">
      <c r="A203" s="282"/>
      <c r="B203" s="283"/>
      <c r="C203" s="283"/>
      <c r="D203" s="283"/>
      <c r="E203" s="283"/>
      <c r="F203" s="283"/>
      <c r="G203" s="283"/>
      <c r="H203" s="283"/>
      <c r="I203" s="31"/>
      <c r="X203" s="89"/>
      <c r="Y203" s="249"/>
      <c r="Z203" s="249"/>
      <c r="AA203" s="249"/>
      <c r="AB203" s="249"/>
      <c r="AC203" s="249"/>
      <c r="AD203" s="249"/>
      <c r="AH203" s="89"/>
    </row>
    <row r="204" spans="1:34" ht="24.95" customHeight="1">
      <c r="A204" s="282"/>
      <c r="B204" s="283"/>
      <c r="C204" s="283"/>
      <c r="D204" s="283"/>
      <c r="E204" s="283"/>
      <c r="F204" s="283"/>
      <c r="G204" s="283"/>
      <c r="H204" s="283"/>
      <c r="I204" s="31"/>
      <c r="X204" s="89"/>
      <c r="AH204" s="89"/>
    </row>
    <row r="205" spans="1:34" ht="24.95" customHeight="1">
      <c r="A205" s="282"/>
      <c r="B205" s="283"/>
      <c r="C205" s="283"/>
      <c r="D205" s="283"/>
      <c r="E205" s="283"/>
      <c r="F205" s="283"/>
      <c r="G205" s="283"/>
      <c r="H205" s="283"/>
      <c r="I205" s="31"/>
    </row>
    <row r="206" spans="1:34" ht="24.95" customHeight="1" thickBot="1">
      <c r="A206" s="284"/>
      <c r="B206" s="285"/>
      <c r="C206" s="285"/>
      <c r="D206" s="285"/>
      <c r="E206" s="285"/>
      <c r="F206" s="285"/>
      <c r="G206" s="285"/>
      <c r="H206" s="285"/>
      <c r="I206" s="264"/>
    </row>
    <row r="207" spans="1:34" ht="21.75" customHeight="1">
      <c r="A207" s="49" t="s">
        <v>105</v>
      </c>
      <c r="B207" s="47"/>
      <c r="C207" s="47"/>
      <c r="D207" s="47"/>
      <c r="I207" s="31"/>
    </row>
    <row r="208" spans="1:34" ht="21.75" customHeight="1">
      <c r="A208" s="72" t="s">
        <v>106</v>
      </c>
      <c r="B208" s="52"/>
      <c r="C208" s="47"/>
      <c r="D208" s="47"/>
      <c r="I208" s="31"/>
    </row>
    <row r="209" spans="1:9" ht="13.5" customHeight="1">
      <c r="A209" s="253"/>
      <c r="B209" s="250"/>
      <c r="C209" s="250"/>
      <c r="D209" s="250"/>
      <c r="E209" s="248"/>
      <c r="F209" s="248"/>
      <c r="G209" s="248"/>
      <c r="H209" s="248"/>
      <c r="I209" s="87"/>
    </row>
    <row r="210" spans="1:9" ht="14.25">
      <c r="A210" s="254"/>
      <c r="B210" s="251" t="s">
        <v>290</v>
      </c>
      <c r="C210" s="248"/>
      <c r="D210" s="248"/>
      <c r="E210" s="248"/>
      <c r="F210" s="248"/>
      <c r="G210" s="248"/>
      <c r="H210" s="248"/>
      <c r="I210" s="87"/>
    </row>
    <row r="211" spans="1:9">
      <c r="A211" s="255"/>
      <c r="B211" s="248"/>
      <c r="C211" s="248"/>
      <c r="D211" s="248"/>
      <c r="E211" s="248"/>
      <c r="F211" s="248"/>
      <c r="G211" s="248"/>
      <c r="H211" s="248"/>
      <c r="I211" s="87"/>
    </row>
    <row r="212" spans="1:9">
      <c r="A212" s="255"/>
      <c r="B212" s="248"/>
      <c r="C212" s="248"/>
      <c r="D212" s="248"/>
      <c r="E212" s="248"/>
      <c r="F212" s="248"/>
      <c r="G212" s="248"/>
      <c r="H212" s="248"/>
      <c r="I212" s="87"/>
    </row>
    <row r="213" spans="1:9">
      <c r="A213" s="255"/>
      <c r="B213" s="248"/>
      <c r="C213" s="248"/>
      <c r="D213" s="248"/>
      <c r="E213" s="248"/>
      <c r="F213" s="248"/>
      <c r="G213" s="248"/>
      <c r="H213" s="248"/>
      <c r="I213" s="87"/>
    </row>
    <row r="214" spans="1:9">
      <c r="A214" s="255"/>
      <c r="B214" s="248"/>
      <c r="C214" s="248"/>
      <c r="D214" s="248"/>
      <c r="E214" s="248"/>
      <c r="F214" s="248"/>
      <c r="G214" s="248"/>
      <c r="H214" s="248"/>
      <c r="I214" s="87"/>
    </row>
    <row r="215" spans="1:9">
      <c r="A215" s="255"/>
      <c r="B215" s="248"/>
      <c r="C215" s="248"/>
      <c r="D215" s="248"/>
      <c r="E215" s="248"/>
      <c r="F215" s="248"/>
      <c r="G215" s="248"/>
      <c r="H215" s="248"/>
      <c r="I215" s="87"/>
    </row>
    <row r="216" spans="1:9">
      <c r="A216" s="255"/>
      <c r="B216" s="248"/>
      <c r="C216" s="248"/>
      <c r="D216" s="248"/>
      <c r="E216" s="248"/>
      <c r="F216" s="248"/>
      <c r="G216" s="248"/>
      <c r="H216" s="248"/>
      <c r="I216" s="87"/>
    </row>
    <row r="217" spans="1:9">
      <c r="A217" s="255"/>
      <c r="B217" s="248"/>
      <c r="C217" s="248"/>
      <c r="D217" s="248"/>
      <c r="E217" s="248"/>
      <c r="F217" s="248"/>
      <c r="G217" s="248"/>
      <c r="H217" s="248"/>
      <c r="I217" s="87"/>
    </row>
    <row r="218" spans="1:9">
      <c r="A218" s="255"/>
      <c r="B218" s="248"/>
      <c r="C218" s="248"/>
      <c r="D218" s="248"/>
      <c r="E218" s="248"/>
      <c r="F218" s="248"/>
      <c r="G218" s="248"/>
      <c r="H218" s="248"/>
      <c r="I218" s="87"/>
    </row>
    <row r="219" spans="1:9">
      <c r="A219" s="255"/>
      <c r="B219" s="248"/>
      <c r="C219" s="248"/>
      <c r="D219" s="248"/>
      <c r="E219" s="248"/>
      <c r="F219" s="248"/>
      <c r="G219" s="248"/>
      <c r="H219" s="248"/>
      <c r="I219" s="87"/>
    </row>
    <row r="220" spans="1:9">
      <c r="A220" s="255"/>
      <c r="B220" s="248"/>
      <c r="C220" s="248"/>
      <c r="D220" s="248"/>
      <c r="E220" s="248"/>
      <c r="F220" s="248"/>
      <c r="G220" s="248"/>
      <c r="H220" s="248"/>
      <c r="I220" s="87"/>
    </row>
    <row r="221" spans="1:9">
      <c r="A221" s="255"/>
      <c r="B221" s="248"/>
      <c r="C221" s="248"/>
      <c r="D221" s="248"/>
      <c r="E221" s="248"/>
      <c r="F221" s="248"/>
      <c r="G221" s="248"/>
      <c r="H221" s="248"/>
      <c r="I221" s="87"/>
    </row>
    <row r="222" spans="1:9">
      <c r="A222" s="255"/>
      <c r="B222" s="248"/>
      <c r="C222" s="248"/>
      <c r="D222" s="248"/>
      <c r="E222" s="248"/>
      <c r="F222" s="248"/>
      <c r="G222" s="248"/>
      <c r="H222" s="248"/>
      <c r="I222" s="87"/>
    </row>
    <row r="223" spans="1:9" ht="14.25">
      <c r="A223" s="254"/>
      <c r="B223" s="251" t="s">
        <v>290</v>
      </c>
      <c r="C223" s="248"/>
      <c r="D223" s="248"/>
      <c r="E223" s="248"/>
      <c r="F223" s="248"/>
      <c r="G223" s="248"/>
      <c r="H223" s="248"/>
      <c r="I223" s="87"/>
    </row>
    <row r="224" spans="1:9">
      <c r="A224" s="255"/>
      <c r="B224" s="248"/>
      <c r="C224" s="248"/>
      <c r="D224" s="248"/>
      <c r="E224" s="248"/>
      <c r="F224" s="248"/>
      <c r="G224" s="248"/>
      <c r="H224" s="248"/>
      <c r="I224" s="87"/>
    </row>
    <row r="225" spans="1:9">
      <c r="A225" s="255"/>
      <c r="B225" s="248"/>
      <c r="C225" s="248"/>
      <c r="D225" s="248"/>
      <c r="E225" s="248"/>
      <c r="F225" s="248"/>
      <c r="G225" s="248"/>
      <c r="H225" s="248"/>
      <c r="I225" s="87"/>
    </row>
    <row r="226" spans="1:9">
      <c r="A226" s="255"/>
      <c r="B226" s="248"/>
      <c r="C226" s="248"/>
      <c r="D226" s="248"/>
      <c r="E226" s="248"/>
      <c r="F226" s="248"/>
      <c r="G226" s="248"/>
      <c r="H226" s="248"/>
      <c r="I226" s="87"/>
    </row>
    <row r="227" spans="1:9">
      <c r="A227" s="255"/>
      <c r="B227" s="248"/>
      <c r="C227" s="248"/>
      <c r="D227" s="248"/>
      <c r="E227" s="248"/>
      <c r="F227" s="248"/>
      <c r="G227" s="248"/>
      <c r="H227" s="248"/>
      <c r="I227" s="87"/>
    </row>
    <row r="228" spans="1:9">
      <c r="A228" s="255"/>
      <c r="B228" s="248"/>
      <c r="C228" s="248"/>
      <c r="D228" s="248"/>
      <c r="E228" s="248"/>
      <c r="F228" s="248"/>
      <c r="G228" s="248"/>
      <c r="H228" s="248"/>
      <c r="I228" s="87"/>
    </row>
    <row r="229" spans="1:9">
      <c r="A229" s="255"/>
      <c r="B229" s="248"/>
      <c r="C229" s="248"/>
      <c r="D229" s="248"/>
      <c r="E229" s="248"/>
      <c r="F229" s="248"/>
      <c r="G229" s="248"/>
      <c r="H229" s="248"/>
      <c r="I229" s="87"/>
    </row>
    <row r="230" spans="1:9">
      <c r="A230" s="255"/>
      <c r="B230" s="248"/>
      <c r="C230" s="248"/>
      <c r="D230" s="248"/>
      <c r="E230" s="248"/>
      <c r="F230" s="248"/>
      <c r="G230" s="248"/>
      <c r="H230" s="248"/>
      <c r="I230" s="87"/>
    </row>
    <row r="231" spans="1:9">
      <c r="A231" s="255"/>
      <c r="B231" s="248"/>
      <c r="C231" s="248"/>
      <c r="D231" s="248"/>
      <c r="E231" s="248"/>
      <c r="F231" s="248"/>
      <c r="G231" s="248"/>
      <c r="H231" s="248"/>
      <c r="I231" s="87"/>
    </row>
    <row r="232" spans="1:9">
      <c r="A232" s="255"/>
      <c r="B232" s="248"/>
      <c r="C232" s="248"/>
      <c r="D232" s="248"/>
      <c r="E232" s="248"/>
      <c r="F232" s="248"/>
      <c r="G232" s="248"/>
      <c r="H232" s="248"/>
      <c r="I232" s="87"/>
    </row>
    <row r="233" spans="1:9">
      <c r="A233" s="255"/>
      <c r="B233" s="248"/>
      <c r="C233" s="248"/>
      <c r="D233" s="248"/>
      <c r="E233" s="248"/>
      <c r="F233" s="248"/>
      <c r="G233" s="248"/>
      <c r="H233" s="248"/>
      <c r="I233" s="87"/>
    </row>
    <row r="234" spans="1:9">
      <c r="A234" s="255"/>
      <c r="B234" s="248"/>
      <c r="C234" s="248"/>
      <c r="D234" s="248"/>
      <c r="E234" s="248"/>
      <c r="F234" s="248"/>
      <c r="G234" s="248"/>
      <c r="H234" s="248"/>
      <c r="I234" s="87"/>
    </row>
    <row r="235" spans="1:9">
      <c r="A235" s="255"/>
      <c r="B235" s="248"/>
      <c r="C235" s="248"/>
      <c r="D235" s="248"/>
      <c r="E235" s="248"/>
      <c r="F235" s="248"/>
      <c r="G235" s="248"/>
      <c r="H235" s="248"/>
      <c r="I235" s="87"/>
    </row>
  </sheetData>
  <sheetProtection insertRows="0"/>
  <mergeCells count="178">
    <mergeCell ref="C4:I5"/>
    <mergeCell ref="C8:I9"/>
    <mergeCell ref="A19:C20"/>
    <mergeCell ref="D19:D20"/>
    <mergeCell ref="F19:I20"/>
    <mergeCell ref="A4:B5"/>
    <mergeCell ref="A6:B7"/>
    <mergeCell ref="A8:B9"/>
    <mergeCell ref="A21:C22"/>
    <mergeCell ref="D21:D22"/>
    <mergeCell ref="F21:I22"/>
    <mergeCell ref="A15:C16"/>
    <mergeCell ref="D15:D16"/>
    <mergeCell ref="A17:C18"/>
    <mergeCell ref="D17:D18"/>
    <mergeCell ref="F17:I18"/>
    <mergeCell ref="A11:D11"/>
    <mergeCell ref="A10:I10"/>
    <mergeCell ref="A12:C12"/>
    <mergeCell ref="A13:C13"/>
    <mergeCell ref="A14:C14"/>
    <mergeCell ref="G6:I6"/>
    <mergeCell ref="F12:I12"/>
    <mergeCell ref="F13:I13"/>
    <mergeCell ref="A106:H106"/>
    <mergeCell ref="A104:I104"/>
    <mergeCell ref="A74:D74"/>
    <mergeCell ref="A76:D76"/>
    <mergeCell ref="A60:D60"/>
    <mergeCell ref="A72:D72"/>
    <mergeCell ref="A56:D56"/>
    <mergeCell ref="F29:I30"/>
    <mergeCell ref="A31:C32"/>
    <mergeCell ref="A96:H96"/>
    <mergeCell ref="G67:H67"/>
    <mergeCell ref="D31:D32"/>
    <mergeCell ref="F31:I32"/>
    <mergeCell ref="A33:C34"/>
    <mergeCell ref="D33:D34"/>
    <mergeCell ref="F33:I34"/>
    <mergeCell ref="A29:C30"/>
    <mergeCell ref="D29:D30"/>
    <mergeCell ref="F35:I36"/>
    <mergeCell ref="A47:C48"/>
    <mergeCell ref="D47:D48"/>
    <mergeCell ref="F47:I48"/>
    <mergeCell ref="D43:D44"/>
    <mergeCell ref="F43:I44"/>
    <mergeCell ref="F14:I14"/>
    <mergeCell ref="F15:I16"/>
    <mergeCell ref="D23:D24"/>
    <mergeCell ref="F23:I24"/>
    <mergeCell ref="A25:C26"/>
    <mergeCell ref="D25:D26"/>
    <mergeCell ref="F25:I26"/>
    <mergeCell ref="A27:C28"/>
    <mergeCell ref="D27:D28"/>
    <mergeCell ref="F27:I28"/>
    <mergeCell ref="A23:C24"/>
    <mergeCell ref="D35:D36"/>
    <mergeCell ref="D45:D46"/>
    <mergeCell ref="F45:I46"/>
    <mergeCell ref="A39:C40"/>
    <mergeCell ref="D39:D40"/>
    <mergeCell ref="F39:I40"/>
    <mergeCell ref="A41:C42"/>
    <mergeCell ref="D41:D42"/>
    <mergeCell ref="F41:I42"/>
    <mergeCell ref="A43:C44"/>
    <mergeCell ref="A37:C38"/>
    <mergeCell ref="D37:D38"/>
    <mergeCell ref="F37:I38"/>
    <mergeCell ref="A45:C46"/>
    <mergeCell ref="A35:C36"/>
    <mergeCell ref="A49:C50"/>
    <mergeCell ref="D49:D50"/>
    <mergeCell ref="F49:I50"/>
    <mergeCell ref="A51:C52"/>
    <mergeCell ref="D51:D52"/>
    <mergeCell ref="F51:I52"/>
    <mergeCell ref="B61:D61"/>
    <mergeCell ref="E61:F61"/>
    <mergeCell ref="G61:H61"/>
    <mergeCell ref="A53:C54"/>
    <mergeCell ref="D53:D54"/>
    <mergeCell ref="G64:H64"/>
    <mergeCell ref="B65:D65"/>
    <mergeCell ref="E65:F65"/>
    <mergeCell ref="G65:H65"/>
    <mergeCell ref="B66:D66"/>
    <mergeCell ref="E66:F66"/>
    <mergeCell ref="G66:H66"/>
    <mergeCell ref="B67:D67"/>
    <mergeCell ref="E67:F67"/>
    <mergeCell ref="A88:H88"/>
    <mergeCell ref="A97:H97"/>
    <mergeCell ref="A101:H101"/>
    <mergeCell ref="A111:H111"/>
    <mergeCell ref="A112:H112"/>
    <mergeCell ref="A138:H138"/>
    <mergeCell ref="A127:H127"/>
    <mergeCell ref="A128:H128"/>
    <mergeCell ref="A130:H130"/>
    <mergeCell ref="A131:H131"/>
    <mergeCell ref="A134:H134"/>
    <mergeCell ref="A135:H135"/>
    <mergeCell ref="A132:H132"/>
    <mergeCell ref="A129:H129"/>
    <mergeCell ref="A137:H137"/>
    <mergeCell ref="A113:H113"/>
    <mergeCell ref="A114:H114"/>
    <mergeCell ref="A115:H115"/>
    <mergeCell ref="A122:H122"/>
    <mergeCell ref="A98:H98"/>
    <mergeCell ref="A99:H99"/>
    <mergeCell ref="A100:H100"/>
    <mergeCell ref="A102:H102"/>
    <mergeCell ref="A103:H103"/>
    <mergeCell ref="A2:I2"/>
    <mergeCell ref="A71:I71"/>
    <mergeCell ref="A79:H81"/>
    <mergeCell ref="A83:H83"/>
    <mergeCell ref="A136:H136"/>
    <mergeCell ref="B68:D68"/>
    <mergeCell ref="E68:F68"/>
    <mergeCell ref="G68:H68"/>
    <mergeCell ref="B69:D69"/>
    <mergeCell ref="E69:F69"/>
    <mergeCell ref="G69:H69"/>
    <mergeCell ref="F53:I54"/>
    <mergeCell ref="B62:D62"/>
    <mergeCell ref="E62:F62"/>
    <mergeCell ref="G62:H62"/>
    <mergeCell ref="B63:D63"/>
    <mergeCell ref="E63:F63"/>
    <mergeCell ref="G63:H63"/>
    <mergeCell ref="B64:D64"/>
    <mergeCell ref="E64:F64"/>
    <mergeCell ref="A84:H84"/>
    <mergeCell ref="A85:H85"/>
    <mergeCell ref="A126:H126"/>
    <mergeCell ref="A119:D119"/>
    <mergeCell ref="B185:H185"/>
    <mergeCell ref="A190:H190"/>
    <mergeCell ref="A195:H195"/>
    <mergeCell ref="A196:H196"/>
    <mergeCell ref="A197:H197"/>
    <mergeCell ref="G7:H7"/>
    <mergeCell ref="B105:D105"/>
    <mergeCell ref="B57:E57"/>
    <mergeCell ref="F58:G58"/>
    <mergeCell ref="A107:H107"/>
    <mergeCell ref="A108:H108"/>
    <mergeCell ref="A109:H109"/>
    <mergeCell ref="A110:H110"/>
    <mergeCell ref="A94:H94"/>
    <mergeCell ref="A95:H95"/>
    <mergeCell ref="A123:H123"/>
    <mergeCell ref="A124:H124"/>
    <mergeCell ref="A125:H125"/>
    <mergeCell ref="A89:H89"/>
    <mergeCell ref="A90:H90"/>
    <mergeCell ref="A91:H91"/>
    <mergeCell ref="A92:H92"/>
    <mergeCell ref="A86:H86"/>
    <mergeCell ref="A87:H87"/>
    <mergeCell ref="A204:H204"/>
    <mergeCell ref="A205:H205"/>
    <mergeCell ref="A206:H206"/>
    <mergeCell ref="A187:I187"/>
    <mergeCell ref="A198:H198"/>
    <mergeCell ref="A199:H199"/>
    <mergeCell ref="A191:H191"/>
    <mergeCell ref="A192:H192"/>
    <mergeCell ref="A193:H193"/>
    <mergeCell ref="A194:H194"/>
    <mergeCell ref="A202:H202"/>
    <mergeCell ref="A203:H203"/>
  </mergeCells>
  <phoneticPr fontId="2"/>
  <dataValidations disablePrompts="1" count="5">
    <dataValidation type="list" allowBlank="1" showInputMessage="1" showErrorMessage="1" sqref="B105:D105" xr:uid="{5057C9A0-C129-436C-BD3F-1D13DA57033D}">
      <formula1>$K$103:$K$106</formula1>
    </dataValidation>
    <dataValidation type="list" allowBlank="1" showInputMessage="1" showErrorMessage="1" sqref="B57:E57" xr:uid="{CEC5259B-F0B1-4596-8685-4F1AC9F49E83}">
      <formula1>$K$36:$K$38</formula1>
    </dataValidation>
    <dataValidation type="list" allowBlank="1" showInputMessage="1" showErrorMessage="1" sqref="F58" xr:uid="{A6C012AB-9012-4107-9FEA-3CE28ECB51E1}">
      <formula1>$K$56:$K$58</formula1>
    </dataValidation>
    <dataValidation type="list" allowBlank="1" showInputMessage="1" showErrorMessage="1" sqref="E73" xr:uid="{88601F4A-B898-4938-BFE9-BF6A524681C2}">
      <formula1>$K$71:$K$75</formula1>
    </dataValidation>
    <dataValidation type="list" allowBlank="1" showInputMessage="1" showErrorMessage="1" sqref="E75" xr:uid="{B0DEEF23-123F-43D1-B228-A69F360213B7}">
      <formula1>$K$76:$K$80</formula1>
    </dataValidation>
  </dataValidations>
  <printOptions horizontalCentered="1"/>
  <pageMargins left="0.51181102362204722" right="0.31496062992125984" top="0.74803149606299213" bottom="0.55118110236220474" header="0.31496062992125984" footer="0.31496062992125984"/>
  <pageSetup paperSize="9" scale="88" fitToHeight="4" orientation="portrait" blackAndWhite="1" r:id="rId1"/>
  <rowBreaks count="3" manualBreakCount="3">
    <brk id="55" max="8" man="1"/>
    <brk id="131" max="8" man="1"/>
    <brk id="183" max="8"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6CD17-D194-482F-94BC-5F54CDCBAD16}">
  <dimension ref="B2:AV66"/>
  <sheetViews>
    <sheetView view="pageBreakPreview" zoomScaleNormal="100" zoomScaleSheetLayoutView="100" workbookViewId="0">
      <selection activeCell="B49" sqref="B49"/>
    </sheetView>
  </sheetViews>
  <sheetFormatPr defaultRowHeight="13.5"/>
  <cols>
    <col min="1" max="1" width="3.375" customWidth="1"/>
    <col min="2" max="2" width="7.125" bestFit="1" customWidth="1"/>
    <col min="3" max="4" width="10.625" customWidth="1"/>
    <col min="5" max="5" width="4.625" customWidth="1"/>
    <col min="6" max="6" width="6.375" bestFit="1" customWidth="1"/>
    <col min="7" max="8" width="10.625" customWidth="1"/>
    <col min="9" max="9" width="3.875" customWidth="1"/>
    <col min="10" max="10" width="7" customWidth="1"/>
    <col min="11" max="12" width="10.625" customWidth="1"/>
    <col min="13" max="13" width="3.875" customWidth="1"/>
    <col min="15" max="16" width="10.625" customWidth="1"/>
    <col min="17" max="17" width="5" customWidth="1"/>
    <col min="19" max="20" width="10.625" customWidth="1"/>
    <col min="21" max="21" width="4.75" customWidth="1"/>
    <col min="23" max="24" width="10.625" customWidth="1"/>
    <col min="25" max="25" width="3.875" customWidth="1"/>
    <col min="27" max="28" width="10.625" customWidth="1"/>
    <col min="29" max="29" width="5" customWidth="1"/>
    <col min="31" max="32" width="10.625" customWidth="1"/>
    <col min="33" max="33" width="4.75" customWidth="1"/>
    <col min="35" max="36" width="10.625" customWidth="1"/>
    <col min="37" max="37" width="3.875" customWidth="1"/>
    <col min="39" max="40" width="10.625" customWidth="1"/>
    <col min="41" max="41" width="5" customWidth="1"/>
    <col min="43" max="44" width="10.625" customWidth="1"/>
    <col min="45" max="45" width="4.75" customWidth="1"/>
    <col min="47" max="48" width="10.625" customWidth="1"/>
    <col min="49" max="49" width="2.75" customWidth="1"/>
  </cols>
  <sheetData>
    <row r="2" spans="2:48" ht="17.25">
      <c r="B2" s="396" t="s">
        <v>270</v>
      </c>
      <c r="C2" s="397"/>
      <c r="D2" s="397"/>
      <c r="E2" s="397"/>
      <c r="F2" s="397"/>
      <c r="G2" s="397"/>
      <c r="H2" s="397"/>
      <c r="I2" s="398"/>
      <c r="J2" s="398"/>
      <c r="K2" s="398"/>
      <c r="L2" s="398"/>
      <c r="M2" s="396" t="s">
        <v>270</v>
      </c>
      <c r="N2" s="397"/>
      <c r="O2" s="397"/>
      <c r="P2" s="397"/>
      <c r="Q2" s="397"/>
      <c r="R2" s="397"/>
      <c r="S2" s="397"/>
      <c r="T2" s="398"/>
      <c r="U2" s="398"/>
      <c r="V2" s="398"/>
      <c r="W2" s="398"/>
      <c r="X2" s="398"/>
      <c r="Y2" s="396" t="s">
        <v>270</v>
      </c>
      <c r="Z2" s="397"/>
      <c r="AA2" s="397"/>
      <c r="AB2" s="397"/>
      <c r="AC2" s="397"/>
      <c r="AD2" s="397"/>
      <c r="AE2" s="397"/>
      <c r="AF2" s="398"/>
      <c r="AG2" s="398"/>
      <c r="AH2" s="398"/>
      <c r="AI2" s="398"/>
      <c r="AJ2" s="398"/>
      <c r="AK2" s="396" t="s">
        <v>270</v>
      </c>
      <c r="AL2" s="397"/>
      <c r="AM2" s="397"/>
      <c r="AN2" s="397"/>
      <c r="AO2" s="397"/>
      <c r="AP2" s="397"/>
      <c r="AQ2" s="397"/>
      <c r="AR2" s="398"/>
      <c r="AS2" s="398"/>
      <c r="AT2" s="398"/>
      <c r="AU2" s="398"/>
      <c r="AV2" s="398"/>
    </row>
    <row r="3" spans="2:48">
      <c r="B3" t="s">
        <v>275</v>
      </c>
      <c r="N3" t="s">
        <v>275</v>
      </c>
      <c r="Z3" t="s">
        <v>276</v>
      </c>
      <c r="AL3" t="s">
        <v>276</v>
      </c>
    </row>
    <row r="4" spans="2:48" ht="31.5" customHeight="1">
      <c r="B4" s="399"/>
      <c r="C4" s="400"/>
      <c r="D4" s="90"/>
      <c r="E4" s="4"/>
      <c r="F4" s="399"/>
      <c r="G4" s="400"/>
      <c r="H4" s="90"/>
      <c r="I4" s="4"/>
      <c r="J4" s="399"/>
      <c r="K4" s="400"/>
      <c r="L4" s="90"/>
      <c r="N4" s="399"/>
      <c r="O4" s="400"/>
      <c r="P4" s="90"/>
      <c r="Q4" s="4"/>
      <c r="R4" s="399"/>
      <c r="S4" s="400"/>
      <c r="T4" s="90"/>
      <c r="U4" s="4"/>
      <c r="V4" s="399"/>
      <c r="W4" s="400"/>
      <c r="X4" s="90"/>
      <c r="Z4" s="399"/>
      <c r="AA4" s="400"/>
      <c r="AB4" s="90"/>
      <c r="AC4" s="4"/>
      <c r="AD4" s="399"/>
      <c r="AE4" s="400"/>
      <c r="AF4" s="90"/>
      <c r="AG4" s="4"/>
      <c r="AH4" s="399"/>
      <c r="AI4" s="400"/>
      <c r="AJ4" s="90"/>
      <c r="AL4" s="399"/>
      <c r="AM4" s="400"/>
      <c r="AN4" s="90"/>
      <c r="AO4" s="4"/>
      <c r="AP4" s="399"/>
      <c r="AQ4" s="400"/>
      <c r="AR4" s="90"/>
      <c r="AS4" s="4"/>
      <c r="AT4" s="399"/>
      <c r="AU4" s="400"/>
      <c r="AV4" s="90"/>
    </row>
    <row r="5" spans="2:48" ht="36">
      <c r="B5" s="225" t="s">
        <v>274</v>
      </c>
      <c r="C5" s="211" t="s">
        <v>271</v>
      </c>
      <c r="D5" s="90" t="s">
        <v>272</v>
      </c>
      <c r="F5" s="225" t="s">
        <v>274</v>
      </c>
      <c r="G5" s="211" t="s">
        <v>271</v>
      </c>
      <c r="H5" s="90" t="s">
        <v>272</v>
      </c>
      <c r="I5" s="4"/>
      <c r="J5" s="225" t="s">
        <v>274</v>
      </c>
      <c r="K5" s="211" t="s">
        <v>271</v>
      </c>
      <c r="L5" s="90" t="s">
        <v>272</v>
      </c>
      <c r="N5" s="225" t="s">
        <v>274</v>
      </c>
      <c r="O5" s="211" t="s">
        <v>271</v>
      </c>
      <c r="P5" s="90" t="s">
        <v>272</v>
      </c>
      <c r="R5" s="225" t="s">
        <v>274</v>
      </c>
      <c r="S5" s="211" t="s">
        <v>271</v>
      </c>
      <c r="T5" s="90" t="s">
        <v>272</v>
      </c>
      <c r="V5" s="225" t="s">
        <v>274</v>
      </c>
      <c r="W5" s="211" t="s">
        <v>271</v>
      </c>
      <c r="X5" s="90" t="s">
        <v>272</v>
      </c>
      <c r="Z5" s="225" t="s">
        <v>274</v>
      </c>
      <c r="AA5" s="211" t="s">
        <v>271</v>
      </c>
      <c r="AB5" s="90" t="s">
        <v>272</v>
      </c>
      <c r="AD5" s="225" t="s">
        <v>274</v>
      </c>
      <c r="AE5" s="211" t="s">
        <v>271</v>
      </c>
      <c r="AF5" s="90" t="s">
        <v>272</v>
      </c>
      <c r="AH5" s="225" t="s">
        <v>274</v>
      </c>
      <c r="AI5" s="211" t="s">
        <v>271</v>
      </c>
      <c r="AJ5" s="90" t="s">
        <v>272</v>
      </c>
      <c r="AL5" s="225" t="s">
        <v>274</v>
      </c>
      <c r="AM5" s="211" t="s">
        <v>271</v>
      </c>
      <c r="AN5" s="90" t="s">
        <v>272</v>
      </c>
      <c r="AP5" s="225" t="s">
        <v>274</v>
      </c>
      <c r="AQ5" s="211" t="s">
        <v>271</v>
      </c>
      <c r="AR5" s="90" t="s">
        <v>272</v>
      </c>
      <c r="AT5" s="225" t="s">
        <v>274</v>
      </c>
      <c r="AU5" s="211" t="s">
        <v>271</v>
      </c>
      <c r="AV5" s="90" t="s">
        <v>272</v>
      </c>
    </row>
    <row r="6" spans="2:48">
      <c r="B6" s="90">
        <v>1</v>
      </c>
      <c r="C6" s="212"/>
      <c r="D6" s="213"/>
      <c r="F6" s="90">
        <v>1</v>
      </c>
      <c r="G6" s="212"/>
      <c r="H6" s="213"/>
      <c r="I6" s="4"/>
      <c r="J6" s="90">
        <v>1</v>
      </c>
      <c r="K6" s="212"/>
      <c r="L6" s="213"/>
      <c r="N6" s="90">
        <v>1</v>
      </c>
      <c r="O6" s="212"/>
      <c r="P6" s="213"/>
      <c r="R6" s="90">
        <v>1</v>
      </c>
      <c r="S6" s="212"/>
      <c r="T6" s="213"/>
      <c r="V6" s="90">
        <v>1</v>
      </c>
      <c r="W6" s="212"/>
      <c r="X6" s="213"/>
      <c r="Z6" s="90">
        <v>1</v>
      </c>
      <c r="AA6" s="212"/>
      <c r="AB6" s="213"/>
      <c r="AD6" s="90">
        <v>1</v>
      </c>
      <c r="AE6" s="212"/>
      <c r="AF6" s="213"/>
      <c r="AH6" s="90">
        <v>1</v>
      </c>
      <c r="AI6" s="212"/>
      <c r="AJ6" s="213"/>
      <c r="AL6" s="90">
        <v>1</v>
      </c>
      <c r="AM6" s="212"/>
      <c r="AN6" s="213"/>
      <c r="AP6" s="90">
        <v>1</v>
      </c>
      <c r="AQ6" s="212"/>
      <c r="AR6" s="213"/>
      <c r="AT6" s="90">
        <v>1</v>
      </c>
      <c r="AU6" s="212"/>
      <c r="AV6" s="213"/>
    </row>
    <row r="7" spans="2:48" ht="17.25">
      <c r="B7" s="90">
        <v>2</v>
      </c>
      <c r="C7" s="212"/>
      <c r="D7" s="213"/>
      <c r="F7" s="90">
        <v>2</v>
      </c>
      <c r="G7" s="212"/>
      <c r="H7" s="213"/>
      <c r="I7" s="214"/>
      <c r="J7" s="90">
        <v>2</v>
      </c>
      <c r="K7" s="212"/>
      <c r="L7" s="213"/>
      <c r="N7" s="90">
        <v>2</v>
      </c>
      <c r="O7" s="212"/>
      <c r="P7" s="213"/>
      <c r="R7" s="90">
        <v>2</v>
      </c>
      <c r="S7" s="212"/>
      <c r="T7" s="213"/>
      <c r="V7" s="90">
        <v>2</v>
      </c>
      <c r="W7" s="212"/>
      <c r="X7" s="213"/>
      <c r="Z7" s="90">
        <v>2</v>
      </c>
      <c r="AA7" s="212"/>
      <c r="AB7" s="213"/>
      <c r="AD7" s="90">
        <v>2</v>
      </c>
      <c r="AE7" s="212"/>
      <c r="AF7" s="213"/>
      <c r="AH7" s="90">
        <v>2</v>
      </c>
      <c r="AI7" s="212"/>
      <c r="AJ7" s="213"/>
      <c r="AL7" s="90">
        <v>2</v>
      </c>
      <c r="AM7" s="212"/>
      <c r="AN7" s="213"/>
      <c r="AP7" s="90">
        <v>2</v>
      </c>
      <c r="AQ7" s="212"/>
      <c r="AR7" s="213"/>
      <c r="AT7" s="90">
        <v>2</v>
      </c>
      <c r="AU7" s="212"/>
      <c r="AV7" s="213"/>
    </row>
    <row r="8" spans="2:48">
      <c r="B8" s="90">
        <v>3</v>
      </c>
      <c r="C8" s="212"/>
      <c r="D8" s="213"/>
      <c r="F8" s="90">
        <v>3</v>
      </c>
      <c r="G8" s="212"/>
      <c r="H8" s="213"/>
      <c r="J8" s="90">
        <v>3</v>
      </c>
      <c r="K8" s="212"/>
      <c r="L8" s="213"/>
      <c r="N8" s="90">
        <v>3</v>
      </c>
      <c r="O8" s="212"/>
      <c r="P8" s="213"/>
      <c r="R8" s="90">
        <v>3</v>
      </c>
      <c r="S8" s="212"/>
      <c r="T8" s="213"/>
      <c r="V8" s="90">
        <v>3</v>
      </c>
      <c r="W8" s="212"/>
      <c r="X8" s="213"/>
      <c r="Z8" s="90">
        <v>3</v>
      </c>
      <c r="AA8" s="212"/>
      <c r="AB8" s="213"/>
      <c r="AD8" s="90">
        <v>3</v>
      </c>
      <c r="AE8" s="212"/>
      <c r="AF8" s="213"/>
      <c r="AH8" s="90">
        <v>3</v>
      </c>
      <c r="AI8" s="212"/>
      <c r="AJ8" s="213"/>
      <c r="AL8" s="90">
        <v>3</v>
      </c>
      <c r="AM8" s="212"/>
      <c r="AN8" s="213"/>
      <c r="AP8" s="90">
        <v>3</v>
      </c>
      <c r="AQ8" s="212"/>
      <c r="AR8" s="213"/>
      <c r="AT8" s="90">
        <v>3</v>
      </c>
      <c r="AU8" s="212"/>
      <c r="AV8" s="213"/>
    </row>
    <row r="9" spans="2:48">
      <c r="B9" s="90">
        <v>4</v>
      </c>
      <c r="C9" s="212"/>
      <c r="D9" s="213"/>
      <c r="F9" s="90">
        <v>4</v>
      </c>
      <c r="G9" s="212"/>
      <c r="H9" s="213"/>
      <c r="I9" s="1"/>
      <c r="J9" s="90">
        <v>4</v>
      </c>
      <c r="K9" s="212"/>
      <c r="L9" s="213"/>
      <c r="N9" s="90">
        <v>4</v>
      </c>
      <c r="O9" s="212"/>
      <c r="P9" s="213"/>
      <c r="R9" s="90">
        <v>4</v>
      </c>
      <c r="S9" s="212"/>
      <c r="T9" s="213"/>
      <c r="V9" s="90">
        <v>4</v>
      </c>
      <c r="W9" s="212"/>
      <c r="X9" s="213"/>
      <c r="Z9" s="90">
        <v>4</v>
      </c>
      <c r="AA9" s="212"/>
      <c r="AB9" s="213"/>
      <c r="AD9" s="90">
        <v>4</v>
      </c>
      <c r="AE9" s="212"/>
      <c r="AF9" s="213"/>
      <c r="AH9" s="90">
        <v>4</v>
      </c>
      <c r="AI9" s="212"/>
      <c r="AJ9" s="213"/>
      <c r="AL9" s="90">
        <v>4</v>
      </c>
      <c r="AM9" s="212"/>
      <c r="AN9" s="213"/>
      <c r="AP9" s="90">
        <v>4</v>
      </c>
      <c r="AQ9" s="212"/>
      <c r="AR9" s="213"/>
      <c r="AT9" s="90">
        <v>4</v>
      </c>
      <c r="AU9" s="212"/>
      <c r="AV9" s="213"/>
    </row>
    <row r="10" spans="2:48">
      <c r="B10" s="90">
        <v>5</v>
      </c>
      <c r="C10" s="212"/>
      <c r="D10" s="213"/>
      <c r="F10" s="90">
        <v>5</v>
      </c>
      <c r="G10" s="212"/>
      <c r="H10" s="213"/>
      <c r="I10" s="1"/>
      <c r="J10" s="90">
        <v>5</v>
      </c>
      <c r="K10" s="212"/>
      <c r="L10" s="213"/>
      <c r="N10" s="90">
        <v>5</v>
      </c>
      <c r="O10" s="212"/>
      <c r="P10" s="213"/>
      <c r="R10" s="90">
        <v>5</v>
      </c>
      <c r="S10" s="212"/>
      <c r="T10" s="213"/>
      <c r="V10" s="90">
        <v>5</v>
      </c>
      <c r="W10" s="212"/>
      <c r="X10" s="213"/>
      <c r="Z10" s="90">
        <v>5</v>
      </c>
      <c r="AA10" s="212"/>
      <c r="AB10" s="213"/>
      <c r="AD10" s="90">
        <v>5</v>
      </c>
      <c r="AE10" s="212"/>
      <c r="AF10" s="213"/>
      <c r="AH10" s="90">
        <v>5</v>
      </c>
      <c r="AI10" s="212"/>
      <c r="AJ10" s="213"/>
      <c r="AL10" s="90">
        <v>5</v>
      </c>
      <c r="AM10" s="212"/>
      <c r="AN10" s="213"/>
      <c r="AP10" s="90">
        <v>5</v>
      </c>
      <c r="AQ10" s="212"/>
      <c r="AR10" s="213"/>
      <c r="AT10" s="90">
        <v>5</v>
      </c>
      <c r="AU10" s="212"/>
      <c r="AV10" s="213"/>
    </row>
    <row r="11" spans="2:48">
      <c r="B11" s="90">
        <v>6</v>
      </c>
      <c r="C11" s="212"/>
      <c r="D11" s="213"/>
      <c r="F11" s="90">
        <v>6</v>
      </c>
      <c r="G11" s="212"/>
      <c r="H11" s="213"/>
      <c r="J11" s="90">
        <v>6</v>
      </c>
      <c r="K11" s="212"/>
      <c r="L11" s="213"/>
      <c r="N11" s="90">
        <v>6</v>
      </c>
      <c r="O11" s="212"/>
      <c r="P11" s="213"/>
      <c r="R11" s="90">
        <v>6</v>
      </c>
      <c r="S11" s="212"/>
      <c r="T11" s="213"/>
      <c r="V11" s="90">
        <v>6</v>
      </c>
      <c r="W11" s="212"/>
      <c r="X11" s="213"/>
      <c r="Z11" s="90">
        <v>6</v>
      </c>
      <c r="AA11" s="212"/>
      <c r="AB11" s="213"/>
      <c r="AD11" s="90">
        <v>6</v>
      </c>
      <c r="AE11" s="212"/>
      <c r="AF11" s="213"/>
      <c r="AH11" s="90">
        <v>6</v>
      </c>
      <c r="AI11" s="212"/>
      <c r="AJ11" s="213"/>
      <c r="AL11" s="90">
        <v>6</v>
      </c>
      <c r="AM11" s="212"/>
      <c r="AN11" s="213"/>
      <c r="AP11" s="90">
        <v>6</v>
      </c>
      <c r="AQ11" s="212"/>
      <c r="AR11" s="213"/>
      <c r="AT11" s="90">
        <v>6</v>
      </c>
      <c r="AU11" s="212"/>
      <c r="AV11" s="213"/>
    </row>
    <row r="12" spans="2:48">
      <c r="B12" s="90">
        <v>7</v>
      </c>
      <c r="C12" s="212"/>
      <c r="D12" s="213"/>
      <c r="F12" s="90">
        <v>7</v>
      </c>
      <c r="G12" s="212"/>
      <c r="H12" s="213"/>
      <c r="J12" s="90">
        <v>7</v>
      </c>
      <c r="K12" s="212"/>
      <c r="L12" s="213"/>
      <c r="N12" s="90">
        <v>7</v>
      </c>
      <c r="O12" s="212"/>
      <c r="P12" s="213"/>
      <c r="R12" s="90">
        <v>7</v>
      </c>
      <c r="S12" s="212"/>
      <c r="T12" s="213"/>
      <c r="V12" s="90">
        <v>7</v>
      </c>
      <c r="W12" s="212"/>
      <c r="X12" s="213"/>
      <c r="Z12" s="90">
        <v>7</v>
      </c>
      <c r="AA12" s="212"/>
      <c r="AB12" s="213"/>
      <c r="AD12" s="90">
        <v>7</v>
      </c>
      <c r="AE12" s="212"/>
      <c r="AF12" s="213"/>
      <c r="AH12" s="90">
        <v>7</v>
      </c>
      <c r="AI12" s="212"/>
      <c r="AJ12" s="213"/>
      <c r="AL12" s="90">
        <v>7</v>
      </c>
      <c r="AM12" s="212"/>
      <c r="AN12" s="213"/>
      <c r="AP12" s="90">
        <v>7</v>
      </c>
      <c r="AQ12" s="212"/>
      <c r="AR12" s="213"/>
      <c r="AT12" s="90">
        <v>7</v>
      </c>
      <c r="AU12" s="212"/>
      <c r="AV12" s="213"/>
    </row>
    <row r="13" spans="2:48">
      <c r="B13" s="90">
        <v>8</v>
      </c>
      <c r="C13" s="212"/>
      <c r="D13" s="213"/>
      <c r="F13" s="90">
        <v>8</v>
      </c>
      <c r="G13" s="212"/>
      <c r="H13" s="213"/>
      <c r="J13" s="90">
        <v>8</v>
      </c>
      <c r="K13" s="212"/>
      <c r="L13" s="213"/>
      <c r="N13" s="90">
        <v>8</v>
      </c>
      <c r="O13" s="212"/>
      <c r="P13" s="213"/>
      <c r="R13" s="90">
        <v>8</v>
      </c>
      <c r="S13" s="212"/>
      <c r="T13" s="213"/>
      <c r="V13" s="90">
        <v>8</v>
      </c>
      <c r="W13" s="212"/>
      <c r="X13" s="213"/>
      <c r="Z13" s="90">
        <v>8</v>
      </c>
      <c r="AA13" s="212"/>
      <c r="AB13" s="213"/>
      <c r="AD13" s="90">
        <v>8</v>
      </c>
      <c r="AE13" s="212"/>
      <c r="AF13" s="213"/>
      <c r="AH13" s="90">
        <v>8</v>
      </c>
      <c r="AI13" s="212"/>
      <c r="AJ13" s="213"/>
      <c r="AL13" s="90">
        <v>8</v>
      </c>
      <c r="AM13" s="212"/>
      <c r="AN13" s="213"/>
      <c r="AP13" s="90">
        <v>8</v>
      </c>
      <c r="AQ13" s="212"/>
      <c r="AR13" s="213"/>
      <c r="AT13" s="90">
        <v>8</v>
      </c>
      <c r="AU13" s="212"/>
      <c r="AV13" s="213"/>
    </row>
    <row r="14" spans="2:48">
      <c r="B14" s="90">
        <v>9</v>
      </c>
      <c r="C14" s="212"/>
      <c r="D14" s="213"/>
      <c r="F14" s="90">
        <v>9</v>
      </c>
      <c r="G14" s="212"/>
      <c r="H14" s="213"/>
      <c r="J14" s="90">
        <v>9</v>
      </c>
      <c r="K14" s="212"/>
      <c r="L14" s="213"/>
      <c r="N14" s="90">
        <v>9</v>
      </c>
      <c r="O14" s="212"/>
      <c r="P14" s="213"/>
      <c r="R14" s="90">
        <v>9</v>
      </c>
      <c r="S14" s="212"/>
      <c r="T14" s="213"/>
      <c r="V14" s="90">
        <v>9</v>
      </c>
      <c r="W14" s="212"/>
      <c r="X14" s="213"/>
      <c r="Z14" s="90">
        <v>9</v>
      </c>
      <c r="AA14" s="212"/>
      <c r="AB14" s="213"/>
      <c r="AD14" s="90">
        <v>9</v>
      </c>
      <c r="AE14" s="212"/>
      <c r="AF14" s="213"/>
      <c r="AH14" s="90">
        <v>9</v>
      </c>
      <c r="AI14" s="212"/>
      <c r="AJ14" s="213"/>
      <c r="AL14" s="90">
        <v>9</v>
      </c>
      <c r="AM14" s="212"/>
      <c r="AN14" s="213"/>
      <c r="AP14" s="90">
        <v>9</v>
      </c>
      <c r="AQ14" s="212"/>
      <c r="AR14" s="213"/>
      <c r="AT14" s="90">
        <v>9</v>
      </c>
      <c r="AU14" s="212"/>
      <c r="AV14" s="213"/>
    </row>
    <row r="15" spans="2:48">
      <c r="B15" s="90">
        <v>10</v>
      </c>
      <c r="C15" s="212"/>
      <c r="D15" s="213"/>
      <c r="F15" s="90">
        <v>10</v>
      </c>
      <c r="G15" s="212"/>
      <c r="H15" s="213"/>
      <c r="J15" s="90">
        <v>10</v>
      </c>
      <c r="K15" s="212"/>
      <c r="L15" s="213"/>
      <c r="N15" s="90">
        <v>10</v>
      </c>
      <c r="O15" s="212"/>
      <c r="P15" s="213"/>
      <c r="R15" s="90">
        <v>10</v>
      </c>
      <c r="S15" s="212"/>
      <c r="T15" s="213"/>
      <c r="V15" s="90">
        <v>10</v>
      </c>
      <c r="W15" s="212"/>
      <c r="X15" s="213"/>
      <c r="Z15" s="90">
        <v>10</v>
      </c>
      <c r="AA15" s="212"/>
      <c r="AB15" s="213"/>
      <c r="AD15" s="90">
        <v>10</v>
      </c>
      <c r="AE15" s="212"/>
      <c r="AF15" s="213"/>
      <c r="AH15" s="90">
        <v>10</v>
      </c>
      <c r="AI15" s="212"/>
      <c r="AJ15" s="213"/>
      <c r="AL15" s="90">
        <v>10</v>
      </c>
      <c r="AM15" s="212"/>
      <c r="AN15" s="213"/>
      <c r="AP15" s="90">
        <v>10</v>
      </c>
      <c r="AQ15" s="212"/>
      <c r="AR15" s="213"/>
      <c r="AT15" s="90">
        <v>10</v>
      </c>
      <c r="AU15" s="212"/>
      <c r="AV15" s="213"/>
    </row>
    <row r="16" spans="2:48">
      <c r="B16" s="90">
        <v>11</v>
      </c>
      <c r="C16" s="212"/>
      <c r="D16" s="213"/>
      <c r="F16" s="90">
        <v>11</v>
      </c>
      <c r="G16" s="212"/>
      <c r="H16" s="213"/>
      <c r="J16" s="90">
        <v>11</v>
      </c>
      <c r="K16" s="212"/>
      <c r="L16" s="213"/>
      <c r="N16" s="90">
        <v>11</v>
      </c>
      <c r="O16" s="212"/>
      <c r="P16" s="213"/>
      <c r="R16" s="90">
        <v>11</v>
      </c>
      <c r="S16" s="212"/>
      <c r="T16" s="213"/>
      <c r="V16" s="90">
        <v>11</v>
      </c>
      <c r="W16" s="212"/>
      <c r="X16" s="213"/>
      <c r="Z16" s="90">
        <v>11</v>
      </c>
      <c r="AA16" s="212"/>
      <c r="AB16" s="213"/>
      <c r="AD16" s="90">
        <v>11</v>
      </c>
      <c r="AE16" s="212"/>
      <c r="AF16" s="213"/>
      <c r="AH16" s="90">
        <v>11</v>
      </c>
      <c r="AI16" s="212"/>
      <c r="AJ16" s="213"/>
      <c r="AL16" s="90">
        <v>11</v>
      </c>
      <c r="AM16" s="212"/>
      <c r="AN16" s="213"/>
      <c r="AP16" s="90">
        <v>11</v>
      </c>
      <c r="AQ16" s="212"/>
      <c r="AR16" s="213"/>
      <c r="AT16" s="90">
        <v>11</v>
      </c>
      <c r="AU16" s="212"/>
      <c r="AV16" s="213"/>
    </row>
    <row r="17" spans="2:48">
      <c r="B17" s="90">
        <v>12</v>
      </c>
      <c r="C17" s="212"/>
      <c r="D17" s="213"/>
      <c r="F17" s="90">
        <v>12</v>
      </c>
      <c r="G17" s="212"/>
      <c r="H17" s="213"/>
      <c r="J17" s="90">
        <v>12</v>
      </c>
      <c r="K17" s="212"/>
      <c r="L17" s="213"/>
      <c r="N17" s="90">
        <v>12</v>
      </c>
      <c r="O17" s="212"/>
      <c r="P17" s="213"/>
      <c r="R17" s="90">
        <v>12</v>
      </c>
      <c r="S17" s="212"/>
      <c r="T17" s="213"/>
      <c r="V17" s="90">
        <v>12</v>
      </c>
      <c r="W17" s="212"/>
      <c r="X17" s="213"/>
      <c r="Z17" s="90">
        <v>12</v>
      </c>
      <c r="AA17" s="212"/>
      <c r="AB17" s="213"/>
      <c r="AD17" s="90">
        <v>12</v>
      </c>
      <c r="AE17" s="212"/>
      <c r="AF17" s="213"/>
      <c r="AH17" s="90">
        <v>12</v>
      </c>
      <c r="AI17" s="212"/>
      <c r="AJ17" s="213"/>
      <c r="AL17" s="90">
        <v>12</v>
      </c>
      <c r="AM17" s="212"/>
      <c r="AN17" s="213"/>
      <c r="AP17" s="90">
        <v>12</v>
      </c>
      <c r="AQ17" s="212"/>
      <c r="AR17" s="213"/>
      <c r="AT17" s="90">
        <v>12</v>
      </c>
      <c r="AU17" s="212"/>
      <c r="AV17" s="213"/>
    </row>
    <row r="18" spans="2:48">
      <c r="B18" s="90">
        <v>13</v>
      </c>
      <c r="C18" s="212"/>
      <c r="D18" s="213"/>
      <c r="F18" s="90">
        <v>13</v>
      </c>
      <c r="G18" s="212"/>
      <c r="H18" s="213"/>
      <c r="J18" s="90">
        <v>13</v>
      </c>
      <c r="K18" s="212"/>
      <c r="L18" s="213"/>
      <c r="N18" s="90">
        <v>13</v>
      </c>
      <c r="O18" s="212"/>
      <c r="P18" s="213"/>
      <c r="R18" s="90">
        <v>13</v>
      </c>
      <c r="S18" s="212"/>
      <c r="T18" s="213"/>
      <c r="V18" s="90">
        <v>13</v>
      </c>
      <c r="W18" s="212"/>
      <c r="X18" s="213"/>
      <c r="Z18" s="90">
        <v>13</v>
      </c>
      <c r="AA18" s="212"/>
      <c r="AB18" s="213"/>
      <c r="AD18" s="90">
        <v>13</v>
      </c>
      <c r="AE18" s="212"/>
      <c r="AF18" s="213"/>
      <c r="AH18" s="90">
        <v>13</v>
      </c>
      <c r="AI18" s="212"/>
      <c r="AJ18" s="213"/>
      <c r="AL18" s="90">
        <v>13</v>
      </c>
      <c r="AM18" s="212"/>
      <c r="AN18" s="213"/>
      <c r="AP18" s="90">
        <v>13</v>
      </c>
      <c r="AQ18" s="212"/>
      <c r="AR18" s="213"/>
      <c r="AT18" s="90">
        <v>13</v>
      </c>
      <c r="AU18" s="212"/>
      <c r="AV18" s="213"/>
    </row>
    <row r="19" spans="2:48">
      <c r="B19" s="90">
        <v>14</v>
      </c>
      <c r="C19" s="212"/>
      <c r="D19" s="213"/>
      <c r="F19" s="90">
        <v>14</v>
      </c>
      <c r="G19" s="212"/>
      <c r="H19" s="213"/>
      <c r="J19" s="90">
        <v>14</v>
      </c>
      <c r="K19" s="212"/>
      <c r="L19" s="213"/>
      <c r="N19" s="90">
        <v>14</v>
      </c>
      <c r="O19" s="212"/>
      <c r="P19" s="213"/>
      <c r="R19" s="90">
        <v>14</v>
      </c>
      <c r="S19" s="212"/>
      <c r="T19" s="213"/>
      <c r="V19" s="90">
        <v>14</v>
      </c>
      <c r="W19" s="212"/>
      <c r="X19" s="213"/>
      <c r="Z19" s="90">
        <v>14</v>
      </c>
      <c r="AA19" s="212"/>
      <c r="AB19" s="213"/>
      <c r="AD19" s="90">
        <v>14</v>
      </c>
      <c r="AE19" s="212"/>
      <c r="AF19" s="213"/>
      <c r="AH19" s="90">
        <v>14</v>
      </c>
      <c r="AI19" s="212"/>
      <c r="AJ19" s="213"/>
      <c r="AL19" s="90">
        <v>14</v>
      </c>
      <c r="AM19" s="212"/>
      <c r="AN19" s="213"/>
      <c r="AP19" s="90">
        <v>14</v>
      </c>
      <c r="AQ19" s="212"/>
      <c r="AR19" s="213"/>
      <c r="AT19" s="90">
        <v>14</v>
      </c>
      <c r="AU19" s="212"/>
      <c r="AV19" s="213"/>
    </row>
    <row r="20" spans="2:48">
      <c r="B20" s="90">
        <v>15</v>
      </c>
      <c r="C20" s="212"/>
      <c r="D20" s="213"/>
      <c r="F20" s="90">
        <v>15</v>
      </c>
      <c r="G20" s="212"/>
      <c r="H20" s="213"/>
      <c r="J20" s="90">
        <v>15</v>
      </c>
      <c r="K20" s="212"/>
      <c r="L20" s="213"/>
      <c r="N20" s="90">
        <v>15</v>
      </c>
      <c r="O20" s="212"/>
      <c r="P20" s="213"/>
      <c r="R20" s="90">
        <v>15</v>
      </c>
      <c r="S20" s="212"/>
      <c r="T20" s="213"/>
      <c r="V20" s="90">
        <v>15</v>
      </c>
      <c r="W20" s="212"/>
      <c r="X20" s="213"/>
      <c r="Z20" s="90">
        <v>15</v>
      </c>
      <c r="AA20" s="212"/>
      <c r="AB20" s="213"/>
      <c r="AD20" s="90">
        <v>15</v>
      </c>
      <c r="AE20" s="212"/>
      <c r="AF20" s="213"/>
      <c r="AH20" s="90">
        <v>15</v>
      </c>
      <c r="AI20" s="212"/>
      <c r="AJ20" s="213"/>
      <c r="AL20" s="90">
        <v>15</v>
      </c>
      <c r="AM20" s="212"/>
      <c r="AN20" s="213"/>
      <c r="AP20" s="90">
        <v>15</v>
      </c>
      <c r="AQ20" s="212"/>
      <c r="AR20" s="213"/>
      <c r="AT20" s="90">
        <v>15</v>
      </c>
      <c r="AU20" s="212"/>
      <c r="AV20" s="213"/>
    </row>
    <row r="21" spans="2:48">
      <c r="B21" s="90">
        <v>16</v>
      </c>
      <c r="C21" s="212"/>
      <c r="D21" s="213"/>
      <c r="F21" s="90">
        <v>16</v>
      </c>
      <c r="G21" s="212"/>
      <c r="H21" s="213"/>
      <c r="J21" s="90">
        <v>16</v>
      </c>
      <c r="K21" s="212"/>
      <c r="L21" s="213"/>
      <c r="N21" s="90">
        <v>16</v>
      </c>
      <c r="O21" s="212"/>
      <c r="P21" s="213"/>
      <c r="R21" s="90">
        <v>16</v>
      </c>
      <c r="S21" s="212"/>
      <c r="T21" s="213"/>
      <c r="V21" s="90">
        <v>16</v>
      </c>
      <c r="W21" s="212"/>
      <c r="X21" s="213"/>
      <c r="Z21" s="90">
        <v>16</v>
      </c>
      <c r="AA21" s="212"/>
      <c r="AB21" s="213"/>
      <c r="AD21" s="90">
        <v>16</v>
      </c>
      <c r="AE21" s="212"/>
      <c r="AF21" s="213"/>
      <c r="AH21" s="90">
        <v>16</v>
      </c>
      <c r="AI21" s="212"/>
      <c r="AJ21" s="213"/>
      <c r="AL21" s="90">
        <v>16</v>
      </c>
      <c r="AM21" s="212"/>
      <c r="AN21" s="213"/>
      <c r="AP21" s="90">
        <v>16</v>
      </c>
      <c r="AQ21" s="212"/>
      <c r="AR21" s="213"/>
      <c r="AT21" s="90">
        <v>16</v>
      </c>
      <c r="AU21" s="212"/>
      <c r="AV21" s="213"/>
    </row>
    <row r="22" spans="2:48">
      <c r="B22" s="90">
        <v>17</v>
      </c>
      <c r="C22" s="212"/>
      <c r="D22" s="213"/>
      <c r="F22" s="90">
        <v>17</v>
      </c>
      <c r="G22" s="212"/>
      <c r="H22" s="213"/>
      <c r="J22" s="90">
        <v>17</v>
      </c>
      <c r="K22" s="212"/>
      <c r="L22" s="213"/>
      <c r="N22" s="90">
        <v>17</v>
      </c>
      <c r="O22" s="212"/>
      <c r="P22" s="213"/>
      <c r="R22" s="90">
        <v>17</v>
      </c>
      <c r="S22" s="212"/>
      <c r="T22" s="213"/>
      <c r="V22" s="90">
        <v>17</v>
      </c>
      <c r="W22" s="212"/>
      <c r="X22" s="213"/>
      <c r="Z22" s="90">
        <v>17</v>
      </c>
      <c r="AA22" s="212"/>
      <c r="AB22" s="213"/>
      <c r="AD22" s="90">
        <v>17</v>
      </c>
      <c r="AE22" s="212"/>
      <c r="AF22" s="213"/>
      <c r="AH22" s="90">
        <v>17</v>
      </c>
      <c r="AI22" s="212"/>
      <c r="AJ22" s="213"/>
      <c r="AL22" s="90">
        <v>17</v>
      </c>
      <c r="AM22" s="212"/>
      <c r="AN22" s="213"/>
      <c r="AP22" s="90">
        <v>17</v>
      </c>
      <c r="AQ22" s="212"/>
      <c r="AR22" s="213"/>
      <c r="AT22" s="90">
        <v>17</v>
      </c>
      <c r="AU22" s="212"/>
      <c r="AV22" s="213"/>
    </row>
    <row r="23" spans="2:48">
      <c r="B23" s="90">
        <v>18</v>
      </c>
      <c r="C23" s="212"/>
      <c r="D23" s="213"/>
      <c r="F23" s="90">
        <v>18</v>
      </c>
      <c r="G23" s="212"/>
      <c r="H23" s="213"/>
      <c r="J23" s="90">
        <v>18</v>
      </c>
      <c r="K23" s="212"/>
      <c r="L23" s="213"/>
      <c r="N23" s="90">
        <v>18</v>
      </c>
      <c r="O23" s="212"/>
      <c r="P23" s="213"/>
      <c r="R23" s="90">
        <v>18</v>
      </c>
      <c r="S23" s="212"/>
      <c r="T23" s="213"/>
      <c r="V23" s="90">
        <v>18</v>
      </c>
      <c r="W23" s="212"/>
      <c r="X23" s="213"/>
      <c r="Z23" s="90">
        <v>18</v>
      </c>
      <c r="AA23" s="212"/>
      <c r="AB23" s="213"/>
      <c r="AD23" s="90">
        <v>18</v>
      </c>
      <c r="AE23" s="212"/>
      <c r="AF23" s="213"/>
      <c r="AH23" s="90">
        <v>18</v>
      </c>
      <c r="AI23" s="212"/>
      <c r="AJ23" s="213"/>
      <c r="AL23" s="90">
        <v>18</v>
      </c>
      <c r="AM23" s="212"/>
      <c r="AN23" s="213"/>
      <c r="AP23" s="90">
        <v>18</v>
      </c>
      <c r="AQ23" s="212"/>
      <c r="AR23" s="213"/>
      <c r="AT23" s="90">
        <v>18</v>
      </c>
      <c r="AU23" s="212"/>
      <c r="AV23" s="213"/>
    </row>
    <row r="24" spans="2:48">
      <c r="B24" s="90">
        <v>19</v>
      </c>
      <c r="C24" s="212"/>
      <c r="D24" s="213"/>
      <c r="F24" s="90">
        <v>19</v>
      </c>
      <c r="G24" s="212"/>
      <c r="H24" s="213"/>
      <c r="J24" s="90">
        <v>19</v>
      </c>
      <c r="K24" s="212"/>
      <c r="L24" s="213"/>
      <c r="N24" s="90">
        <v>19</v>
      </c>
      <c r="O24" s="212"/>
      <c r="P24" s="213"/>
      <c r="R24" s="90">
        <v>19</v>
      </c>
      <c r="S24" s="212"/>
      <c r="T24" s="213"/>
      <c r="V24" s="90">
        <v>19</v>
      </c>
      <c r="W24" s="212"/>
      <c r="X24" s="213"/>
      <c r="Z24" s="90">
        <v>19</v>
      </c>
      <c r="AA24" s="212"/>
      <c r="AB24" s="213"/>
      <c r="AD24" s="90">
        <v>19</v>
      </c>
      <c r="AE24" s="212"/>
      <c r="AF24" s="213"/>
      <c r="AH24" s="90">
        <v>19</v>
      </c>
      <c r="AI24" s="212"/>
      <c r="AJ24" s="213"/>
      <c r="AL24" s="90">
        <v>19</v>
      </c>
      <c r="AM24" s="212"/>
      <c r="AN24" s="213"/>
      <c r="AP24" s="90">
        <v>19</v>
      </c>
      <c r="AQ24" s="212"/>
      <c r="AR24" s="213"/>
      <c r="AT24" s="90">
        <v>19</v>
      </c>
      <c r="AU24" s="212"/>
      <c r="AV24" s="213"/>
    </row>
    <row r="25" spans="2:48">
      <c r="B25" s="90">
        <v>20</v>
      </c>
      <c r="C25" s="212"/>
      <c r="D25" s="213"/>
      <c r="F25" s="90">
        <v>20</v>
      </c>
      <c r="G25" s="212"/>
      <c r="H25" s="213"/>
      <c r="J25" s="90">
        <v>20</v>
      </c>
      <c r="K25" s="212"/>
      <c r="L25" s="213"/>
      <c r="N25" s="90">
        <v>20</v>
      </c>
      <c r="O25" s="212"/>
      <c r="P25" s="213"/>
      <c r="R25" s="90">
        <v>20</v>
      </c>
      <c r="S25" s="212"/>
      <c r="T25" s="213"/>
      <c r="V25" s="90">
        <v>20</v>
      </c>
      <c r="W25" s="212"/>
      <c r="X25" s="213"/>
      <c r="Z25" s="90">
        <v>20</v>
      </c>
      <c r="AA25" s="212"/>
      <c r="AB25" s="213"/>
      <c r="AD25" s="90">
        <v>20</v>
      </c>
      <c r="AE25" s="212"/>
      <c r="AF25" s="213"/>
      <c r="AH25" s="90">
        <v>20</v>
      </c>
      <c r="AI25" s="212"/>
      <c r="AJ25" s="213"/>
      <c r="AL25" s="90">
        <v>20</v>
      </c>
      <c r="AM25" s="212"/>
      <c r="AN25" s="213"/>
      <c r="AP25" s="90">
        <v>20</v>
      </c>
      <c r="AQ25" s="212"/>
      <c r="AR25" s="213"/>
      <c r="AT25" s="90">
        <v>20</v>
      </c>
      <c r="AU25" s="212"/>
      <c r="AV25" s="213"/>
    </row>
    <row r="26" spans="2:48">
      <c r="B26" s="90">
        <v>21</v>
      </c>
      <c r="C26" s="212"/>
      <c r="D26" s="213"/>
      <c r="F26" s="90">
        <v>21</v>
      </c>
      <c r="G26" s="212"/>
      <c r="H26" s="213"/>
      <c r="J26" s="90">
        <v>21</v>
      </c>
      <c r="K26" s="212"/>
      <c r="L26" s="213"/>
      <c r="N26" s="90">
        <v>21</v>
      </c>
      <c r="O26" s="212"/>
      <c r="P26" s="213"/>
      <c r="R26" s="90">
        <v>21</v>
      </c>
      <c r="S26" s="212"/>
      <c r="T26" s="213"/>
      <c r="V26" s="90">
        <v>21</v>
      </c>
      <c r="W26" s="212"/>
      <c r="X26" s="213"/>
      <c r="Z26" s="90">
        <v>21</v>
      </c>
      <c r="AA26" s="212"/>
      <c r="AB26" s="213"/>
      <c r="AD26" s="90">
        <v>21</v>
      </c>
      <c r="AE26" s="212"/>
      <c r="AF26" s="213"/>
      <c r="AH26" s="90">
        <v>21</v>
      </c>
      <c r="AI26" s="212"/>
      <c r="AJ26" s="213"/>
      <c r="AL26" s="90">
        <v>21</v>
      </c>
      <c r="AM26" s="212"/>
      <c r="AN26" s="213"/>
      <c r="AP26" s="90">
        <v>21</v>
      </c>
      <c r="AQ26" s="212"/>
      <c r="AR26" s="213"/>
      <c r="AT26" s="90">
        <v>21</v>
      </c>
      <c r="AU26" s="212"/>
      <c r="AV26" s="213"/>
    </row>
    <row r="27" spans="2:48">
      <c r="B27" s="90">
        <v>22</v>
      </c>
      <c r="C27" s="212"/>
      <c r="D27" s="213"/>
      <c r="F27" s="90">
        <v>22</v>
      </c>
      <c r="G27" s="212"/>
      <c r="H27" s="213"/>
      <c r="J27" s="90">
        <v>22</v>
      </c>
      <c r="K27" s="212"/>
      <c r="L27" s="213"/>
      <c r="N27" s="90">
        <v>22</v>
      </c>
      <c r="O27" s="212"/>
      <c r="P27" s="213"/>
      <c r="R27" s="90">
        <v>22</v>
      </c>
      <c r="S27" s="212"/>
      <c r="T27" s="213"/>
      <c r="V27" s="90">
        <v>22</v>
      </c>
      <c r="W27" s="212"/>
      <c r="X27" s="213"/>
      <c r="Z27" s="90">
        <v>22</v>
      </c>
      <c r="AA27" s="212"/>
      <c r="AB27" s="213"/>
      <c r="AD27" s="90">
        <v>22</v>
      </c>
      <c r="AE27" s="212"/>
      <c r="AF27" s="213"/>
      <c r="AH27" s="90">
        <v>22</v>
      </c>
      <c r="AI27" s="212"/>
      <c r="AJ27" s="213"/>
      <c r="AL27" s="90">
        <v>22</v>
      </c>
      <c r="AM27" s="212"/>
      <c r="AN27" s="213"/>
      <c r="AP27" s="90">
        <v>22</v>
      </c>
      <c r="AQ27" s="212"/>
      <c r="AR27" s="213"/>
      <c r="AT27" s="90">
        <v>22</v>
      </c>
      <c r="AU27" s="212"/>
      <c r="AV27" s="213"/>
    </row>
    <row r="28" spans="2:48">
      <c r="B28" s="90">
        <v>23</v>
      </c>
      <c r="C28" s="212"/>
      <c r="D28" s="213"/>
      <c r="F28" s="90">
        <v>23</v>
      </c>
      <c r="G28" s="212"/>
      <c r="H28" s="213"/>
      <c r="J28" s="90">
        <v>23</v>
      </c>
      <c r="K28" s="212"/>
      <c r="L28" s="213"/>
      <c r="N28" s="90">
        <v>23</v>
      </c>
      <c r="O28" s="212"/>
      <c r="P28" s="213"/>
      <c r="R28" s="90">
        <v>23</v>
      </c>
      <c r="S28" s="212"/>
      <c r="T28" s="213"/>
      <c r="V28" s="90">
        <v>23</v>
      </c>
      <c r="W28" s="212"/>
      <c r="X28" s="213"/>
      <c r="Z28" s="90">
        <v>23</v>
      </c>
      <c r="AA28" s="212"/>
      <c r="AB28" s="213"/>
      <c r="AD28" s="90">
        <v>23</v>
      </c>
      <c r="AE28" s="212"/>
      <c r="AF28" s="213"/>
      <c r="AH28" s="90">
        <v>23</v>
      </c>
      <c r="AI28" s="212"/>
      <c r="AJ28" s="213"/>
      <c r="AL28" s="90">
        <v>23</v>
      </c>
      <c r="AM28" s="212"/>
      <c r="AN28" s="213"/>
      <c r="AP28" s="90">
        <v>23</v>
      </c>
      <c r="AQ28" s="212"/>
      <c r="AR28" s="213"/>
      <c r="AT28" s="90">
        <v>23</v>
      </c>
      <c r="AU28" s="212"/>
      <c r="AV28" s="213"/>
    </row>
    <row r="29" spans="2:48">
      <c r="B29" s="90">
        <v>24</v>
      </c>
      <c r="C29" s="212"/>
      <c r="D29" s="213"/>
      <c r="F29" s="90">
        <v>24</v>
      </c>
      <c r="G29" s="212"/>
      <c r="H29" s="213"/>
      <c r="J29" s="90">
        <v>24</v>
      </c>
      <c r="K29" s="212"/>
      <c r="L29" s="213"/>
      <c r="N29" s="90">
        <v>24</v>
      </c>
      <c r="O29" s="212"/>
      <c r="P29" s="213"/>
      <c r="R29" s="90">
        <v>24</v>
      </c>
      <c r="S29" s="212"/>
      <c r="T29" s="213"/>
      <c r="V29" s="90">
        <v>24</v>
      </c>
      <c r="W29" s="212"/>
      <c r="X29" s="213"/>
      <c r="Z29" s="90">
        <v>24</v>
      </c>
      <c r="AA29" s="212"/>
      <c r="AB29" s="213"/>
      <c r="AD29" s="90">
        <v>24</v>
      </c>
      <c r="AE29" s="212"/>
      <c r="AF29" s="213"/>
      <c r="AH29" s="90">
        <v>24</v>
      </c>
      <c r="AI29" s="212"/>
      <c r="AJ29" s="213"/>
      <c r="AL29" s="90">
        <v>24</v>
      </c>
      <c r="AM29" s="212"/>
      <c r="AN29" s="213"/>
      <c r="AP29" s="90">
        <v>24</v>
      </c>
      <c r="AQ29" s="212"/>
      <c r="AR29" s="213"/>
      <c r="AT29" s="90">
        <v>24</v>
      </c>
      <c r="AU29" s="212"/>
      <c r="AV29" s="213"/>
    </row>
    <row r="30" spans="2:48">
      <c r="B30" s="90">
        <v>25</v>
      </c>
      <c r="C30" s="212"/>
      <c r="D30" s="213"/>
      <c r="F30" s="90">
        <v>25</v>
      </c>
      <c r="G30" s="212"/>
      <c r="H30" s="213"/>
      <c r="J30" s="90">
        <v>25</v>
      </c>
      <c r="K30" s="212"/>
      <c r="L30" s="213"/>
      <c r="N30" s="90">
        <v>25</v>
      </c>
      <c r="O30" s="212"/>
      <c r="P30" s="213"/>
      <c r="R30" s="90">
        <v>25</v>
      </c>
      <c r="S30" s="212"/>
      <c r="T30" s="213"/>
      <c r="V30" s="90">
        <v>25</v>
      </c>
      <c r="W30" s="212"/>
      <c r="X30" s="213"/>
      <c r="Z30" s="90">
        <v>25</v>
      </c>
      <c r="AA30" s="212"/>
      <c r="AB30" s="213"/>
      <c r="AD30" s="90">
        <v>25</v>
      </c>
      <c r="AE30" s="212"/>
      <c r="AF30" s="213"/>
      <c r="AH30" s="90">
        <v>25</v>
      </c>
      <c r="AI30" s="212"/>
      <c r="AJ30" s="213"/>
      <c r="AL30" s="90">
        <v>25</v>
      </c>
      <c r="AM30" s="212"/>
      <c r="AN30" s="213"/>
      <c r="AP30" s="90">
        <v>25</v>
      </c>
      <c r="AQ30" s="212"/>
      <c r="AR30" s="213"/>
      <c r="AT30" s="90">
        <v>25</v>
      </c>
      <c r="AU30" s="212"/>
      <c r="AV30" s="213"/>
    </row>
    <row r="31" spans="2:48">
      <c r="B31" s="90">
        <v>26</v>
      </c>
      <c r="C31" s="212"/>
      <c r="D31" s="213"/>
      <c r="F31" s="90">
        <v>26</v>
      </c>
      <c r="G31" s="212"/>
      <c r="H31" s="213"/>
      <c r="J31" s="90">
        <v>26</v>
      </c>
      <c r="K31" s="212"/>
      <c r="L31" s="213"/>
      <c r="N31" s="90">
        <v>26</v>
      </c>
      <c r="O31" s="212"/>
      <c r="P31" s="213"/>
      <c r="R31" s="90">
        <v>26</v>
      </c>
      <c r="S31" s="212"/>
      <c r="T31" s="213"/>
      <c r="V31" s="90">
        <v>26</v>
      </c>
      <c r="W31" s="212"/>
      <c r="X31" s="213"/>
      <c r="Z31" s="90">
        <v>26</v>
      </c>
      <c r="AA31" s="212"/>
      <c r="AB31" s="213"/>
      <c r="AD31" s="90">
        <v>26</v>
      </c>
      <c r="AE31" s="212"/>
      <c r="AF31" s="213"/>
      <c r="AH31" s="90">
        <v>26</v>
      </c>
      <c r="AI31" s="212"/>
      <c r="AJ31" s="213"/>
      <c r="AL31" s="90">
        <v>26</v>
      </c>
      <c r="AM31" s="212"/>
      <c r="AN31" s="213"/>
      <c r="AP31" s="90">
        <v>26</v>
      </c>
      <c r="AQ31" s="212"/>
      <c r="AR31" s="213"/>
      <c r="AT31" s="90">
        <v>26</v>
      </c>
      <c r="AU31" s="212"/>
      <c r="AV31" s="213"/>
    </row>
    <row r="32" spans="2:48">
      <c r="B32" s="219">
        <v>27</v>
      </c>
      <c r="C32" s="212"/>
      <c r="D32" s="213"/>
      <c r="F32" s="219">
        <v>27</v>
      </c>
      <c r="G32" s="212"/>
      <c r="H32" s="213"/>
      <c r="J32" s="219">
        <v>27</v>
      </c>
      <c r="K32" s="212"/>
      <c r="L32" s="213"/>
      <c r="N32" s="219">
        <v>27</v>
      </c>
      <c r="O32" s="212"/>
      <c r="P32" s="213"/>
      <c r="R32" s="219">
        <v>27</v>
      </c>
      <c r="S32" s="212"/>
      <c r="T32" s="213"/>
      <c r="V32" s="219">
        <v>27</v>
      </c>
      <c r="W32" s="212"/>
      <c r="X32" s="213"/>
      <c r="Z32" s="219">
        <v>27</v>
      </c>
      <c r="AA32" s="212"/>
      <c r="AB32" s="213"/>
      <c r="AD32" s="219">
        <v>27</v>
      </c>
      <c r="AE32" s="212"/>
      <c r="AF32" s="213"/>
      <c r="AH32" s="219">
        <v>27</v>
      </c>
      <c r="AI32" s="212"/>
      <c r="AJ32" s="213"/>
      <c r="AL32" s="219">
        <v>27</v>
      </c>
      <c r="AM32" s="212"/>
      <c r="AN32" s="213"/>
      <c r="AP32" s="219">
        <v>27</v>
      </c>
      <c r="AQ32" s="212"/>
      <c r="AR32" s="213"/>
      <c r="AT32" s="219">
        <v>27</v>
      </c>
      <c r="AU32" s="212"/>
      <c r="AV32" s="213"/>
    </row>
    <row r="33" spans="2:48">
      <c r="B33" s="90">
        <v>28</v>
      </c>
      <c r="C33" s="212"/>
      <c r="D33" s="213"/>
      <c r="F33" s="90">
        <v>28</v>
      </c>
      <c r="G33" s="212"/>
      <c r="H33" s="213"/>
      <c r="J33" s="90">
        <v>28</v>
      </c>
      <c r="K33" s="212"/>
      <c r="L33" s="213"/>
      <c r="N33" s="90">
        <v>28</v>
      </c>
      <c r="O33" s="212"/>
      <c r="P33" s="213"/>
      <c r="R33" s="90">
        <v>28</v>
      </c>
      <c r="S33" s="212"/>
      <c r="T33" s="213"/>
      <c r="V33" s="90">
        <v>28</v>
      </c>
      <c r="W33" s="212"/>
      <c r="X33" s="213"/>
      <c r="Z33" s="90">
        <v>28</v>
      </c>
      <c r="AA33" s="212"/>
      <c r="AB33" s="213"/>
      <c r="AD33" s="90">
        <v>28</v>
      </c>
      <c r="AE33" s="212"/>
      <c r="AF33" s="213"/>
      <c r="AH33" s="90">
        <v>28</v>
      </c>
      <c r="AI33" s="212"/>
      <c r="AJ33" s="213"/>
      <c r="AL33" s="90">
        <v>28</v>
      </c>
      <c r="AM33" s="212"/>
      <c r="AN33" s="213"/>
      <c r="AP33" s="90">
        <v>28</v>
      </c>
      <c r="AQ33" s="212"/>
      <c r="AR33" s="213"/>
      <c r="AT33" s="90">
        <v>28</v>
      </c>
      <c r="AU33" s="212"/>
      <c r="AV33" s="213"/>
    </row>
    <row r="34" spans="2:48">
      <c r="B34" s="211">
        <v>29</v>
      </c>
      <c r="C34" s="221"/>
      <c r="D34" s="213"/>
      <c r="F34" s="211">
        <v>29</v>
      </c>
      <c r="G34" s="221"/>
      <c r="H34" s="213"/>
      <c r="J34" s="211">
        <v>29</v>
      </c>
      <c r="K34" s="221"/>
      <c r="L34" s="213"/>
      <c r="N34" s="211">
        <v>29</v>
      </c>
      <c r="O34" s="221"/>
      <c r="P34" s="213"/>
      <c r="R34" s="211">
        <v>29</v>
      </c>
      <c r="S34" s="221"/>
      <c r="T34" s="213"/>
      <c r="V34" s="211">
        <v>29</v>
      </c>
      <c r="W34" s="221"/>
      <c r="X34" s="213"/>
      <c r="Z34" s="211">
        <v>29</v>
      </c>
      <c r="AA34" s="221"/>
      <c r="AB34" s="213"/>
      <c r="AD34" s="211">
        <v>29</v>
      </c>
      <c r="AE34" s="221"/>
      <c r="AF34" s="213"/>
      <c r="AH34" s="211">
        <v>29</v>
      </c>
      <c r="AI34" s="221"/>
      <c r="AJ34" s="213"/>
      <c r="AL34" s="211">
        <v>29</v>
      </c>
      <c r="AM34" s="221"/>
      <c r="AN34" s="213"/>
      <c r="AP34" s="211">
        <v>29</v>
      </c>
      <c r="AQ34" s="221"/>
      <c r="AR34" s="213"/>
      <c r="AT34" s="211">
        <v>29</v>
      </c>
      <c r="AU34" s="221"/>
      <c r="AV34" s="213"/>
    </row>
    <row r="35" spans="2:48">
      <c r="B35" s="211">
        <v>30</v>
      </c>
      <c r="C35" s="221"/>
      <c r="D35" s="213"/>
      <c r="F35" s="211">
        <v>30</v>
      </c>
      <c r="G35" s="221"/>
      <c r="H35" s="213"/>
      <c r="J35" s="211">
        <v>30</v>
      </c>
      <c r="K35" s="221"/>
      <c r="L35" s="213"/>
      <c r="N35" s="211">
        <v>30</v>
      </c>
      <c r="O35" s="221"/>
      <c r="P35" s="213"/>
      <c r="R35" s="211">
        <v>30</v>
      </c>
      <c r="S35" s="221"/>
      <c r="T35" s="213"/>
      <c r="V35" s="211">
        <v>30</v>
      </c>
      <c r="W35" s="221"/>
      <c r="X35" s="213"/>
      <c r="Z35" s="211">
        <v>30</v>
      </c>
      <c r="AA35" s="221"/>
      <c r="AB35" s="213"/>
      <c r="AD35" s="211">
        <v>30</v>
      </c>
      <c r="AE35" s="221"/>
      <c r="AF35" s="213"/>
      <c r="AH35" s="211">
        <v>30</v>
      </c>
      <c r="AI35" s="221"/>
      <c r="AJ35" s="213"/>
      <c r="AL35" s="211">
        <v>30</v>
      </c>
      <c r="AM35" s="221"/>
      <c r="AN35" s="213"/>
      <c r="AP35" s="211">
        <v>30</v>
      </c>
      <c r="AQ35" s="221"/>
      <c r="AR35" s="213"/>
      <c r="AT35" s="211">
        <v>30</v>
      </c>
      <c r="AU35" s="221"/>
      <c r="AV35" s="213"/>
    </row>
    <row r="36" spans="2:48">
      <c r="B36" s="211">
        <v>31</v>
      </c>
      <c r="C36" s="212"/>
      <c r="D36" s="213"/>
      <c r="F36" s="211">
        <v>31</v>
      </c>
      <c r="G36" s="212"/>
      <c r="H36" s="213"/>
      <c r="J36" s="211">
        <v>31</v>
      </c>
      <c r="K36" s="212"/>
      <c r="L36" s="213"/>
      <c r="N36" s="211">
        <v>31</v>
      </c>
      <c r="O36" s="212"/>
      <c r="P36" s="213"/>
      <c r="R36" s="211">
        <v>31</v>
      </c>
      <c r="S36" s="212"/>
      <c r="T36" s="213"/>
      <c r="V36" s="211">
        <v>31</v>
      </c>
      <c r="W36" s="212"/>
      <c r="X36" s="213"/>
      <c r="Z36" s="211">
        <v>31</v>
      </c>
      <c r="AA36" s="212"/>
      <c r="AB36" s="213"/>
      <c r="AD36" s="211">
        <v>31</v>
      </c>
      <c r="AE36" s="212"/>
      <c r="AF36" s="213"/>
      <c r="AH36" s="211">
        <v>31</v>
      </c>
      <c r="AI36" s="212"/>
      <c r="AJ36" s="213"/>
      <c r="AL36" s="211">
        <v>31</v>
      </c>
      <c r="AM36" s="212"/>
      <c r="AN36" s="213"/>
      <c r="AP36" s="211">
        <v>31</v>
      </c>
      <c r="AQ36" s="212"/>
      <c r="AR36" s="213"/>
      <c r="AT36" s="211">
        <v>31</v>
      </c>
      <c r="AU36" s="212"/>
      <c r="AV36" s="213"/>
    </row>
    <row r="37" spans="2:48">
      <c r="B37" s="211">
        <v>32</v>
      </c>
      <c r="C37" s="212"/>
      <c r="D37" s="213"/>
      <c r="F37" s="211">
        <v>32</v>
      </c>
      <c r="G37" s="212"/>
      <c r="H37" s="213"/>
      <c r="J37" s="211">
        <v>32</v>
      </c>
      <c r="K37" s="212"/>
      <c r="L37" s="213"/>
      <c r="N37" s="211">
        <v>32</v>
      </c>
      <c r="O37" s="212"/>
      <c r="P37" s="213"/>
      <c r="R37" s="211">
        <v>32</v>
      </c>
      <c r="S37" s="212"/>
      <c r="T37" s="213"/>
      <c r="V37" s="211">
        <v>32</v>
      </c>
      <c r="W37" s="212"/>
      <c r="X37" s="213"/>
      <c r="Z37" s="211">
        <v>32</v>
      </c>
      <c r="AA37" s="212"/>
      <c r="AB37" s="213"/>
      <c r="AD37" s="211">
        <v>32</v>
      </c>
      <c r="AE37" s="212"/>
      <c r="AF37" s="213"/>
      <c r="AH37" s="211">
        <v>32</v>
      </c>
      <c r="AI37" s="212"/>
      <c r="AJ37" s="213"/>
      <c r="AL37" s="211">
        <v>32</v>
      </c>
      <c r="AM37" s="212"/>
      <c r="AN37" s="213"/>
      <c r="AP37" s="211">
        <v>32</v>
      </c>
      <c r="AQ37" s="212"/>
      <c r="AR37" s="213"/>
      <c r="AT37" s="211">
        <v>32</v>
      </c>
      <c r="AU37" s="212"/>
      <c r="AV37" s="213"/>
    </row>
    <row r="38" spans="2:48">
      <c r="B38" s="211">
        <v>33</v>
      </c>
      <c r="C38" s="212"/>
      <c r="D38" s="213"/>
      <c r="F38" s="211">
        <v>33</v>
      </c>
      <c r="G38" s="212"/>
      <c r="H38" s="213"/>
      <c r="J38" s="211">
        <v>33</v>
      </c>
      <c r="K38" s="212"/>
      <c r="L38" s="213"/>
      <c r="N38" s="211">
        <v>33</v>
      </c>
      <c r="O38" s="212"/>
      <c r="P38" s="213"/>
      <c r="R38" s="211">
        <v>33</v>
      </c>
      <c r="S38" s="212"/>
      <c r="T38" s="213"/>
      <c r="V38" s="211">
        <v>33</v>
      </c>
      <c r="W38" s="212"/>
      <c r="X38" s="213"/>
      <c r="Z38" s="211">
        <v>33</v>
      </c>
      <c r="AA38" s="212"/>
      <c r="AB38" s="213"/>
      <c r="AD38" s="211">
        <v>33</v>
      </c>
      <c r="AE38" s="212"/>
      <c r="AF38" s="213"/>
      <c r="AH38" s="211">
        <v>33</v>
      </c>
      <c r="AI38" s="212"/>
      <c r="AJ38" s="213"/>
      <c r="AL38" s="211">
        <v>33</v>
      </c>
      <c r="AM38" s="212"/>
      <c r="AN38" s="213"/>
      <c r="AP38" s="211">
        <v>33</v>
      </c>
      <c r="AQ38" s="212"/>
      <c r="AR38" s="213"/>
      <c r="AT38" s="211">
        <v>33</v>
      </c>
      <c r="AU38" s="212"/>
      <c r="AV38" s="213"/>
    </row>
    <row r="39" spans="2:48">
      <c r="B39" s="211">
        <v>34</v>
      </c>
      <c r="C39" s="212"/>
      <c r="D39" s="213"/>
      <c r="F39" s="211">
        <v>34</v>
      </c>
      <c r="G39" s="212"/>
      <c r="H39" s="213"/>
      <c r="J39" s="211">
        <v>34</v>
      </c>
      <c r="K39" s="212"/>
      <c r="L39" s="213"/>
      <c r="N39" s="211">
        <v>34</v>
      </c>
      <c r="O39" s="212"/>
      <c r="P39" s="213"/>
      <c r="R39" s="211">
        <v>34</v>
      </c>
      <c r="S39" s="212"/>
      <c r="T39" s="213"/>
      <c r="V39" s="211">
        <v>34</v>
      </c>
      <c r="W39" s="212"/>
      <c r="X39" s="213"/>
      <c r="Z39" s="211">
        <v>34</v>
      </c>
      <c r="AA39" s="212"/>
      <c r="AB39" s="213"/>
      <c r="AD39" s="211">
        <v>34</v>
      </c>
      <c r="AE39" s="212"/>
      <c r="AF39" s="213"/>
      <c r="AH39" s="211">
        <v>34</v>
      </c>
      <c r="AI39" s="212"/>
      <c r="AJ39" s="213"/>
      <c r="AL39" s="211">
        <v>34</v>
      </c>
      <c r="AM39" s="212"/>
      <c r="AN39" s="213"/>
      <c r="AP39" s="211">
        <v>34</v>
      </c>
      <c r="AQ39" s="212"/>
      <c r="AR39" s="213"/>
      <c r="AT39" s="211">
        <v>34</v>
      </c>
      <c r="AU39" s="212"/>
      <c r="AV39" s="213"/>
    </row>
    <row r="40" spans="2:48">
      <c r="B40" s="211">
        <v>35</v>
      </c>
      <c r="C40" s="212"/>
      <c r="D40" s="213"/>
      <c r="F40" s="211">
        <v>35</v>
      </c>
      <c r="G40" s="212"/>
      <c r="H40" s="213"/>
      <c r="J40" s="211">
        <v>35</v>
      </c>
      <c r="K40" s="212"/>
      <c r="L40" s="213"/>
      <c r="N40" s="211">
        <v>35</v>
      </c>
      <c r="O40" s="212"/>
      <c r="P40" s="213"/>
      <c r="R40" s="211">
        <v>35</v>
      </c>
      <c r="S40" s="212"/>
      <c r="T40" s="213"/>
      <c r="V40" s="211">
        <v>35</v>
      </c>
      <c r="W40" s="212"/>
      <c r="X40" s="213"/>
      <c r="Z40" s="211">
        <v>35</v>
      </c>
      <c r="AA40" s="212"/>
      <c r="AB40" s="213"/>
      <c r="AD40" s="211">
        <v>35</v>
      </c>
      <c r="AE40" s="212"/>
      <c r="AF40" s="213"/>
      <c r="AH40" s="211">
        <v>35</v>
      </c>
      <c r="AI40" s="212"/>
      <c r="AJ40" s="213"/>
      <c r="AL40" s="211">
        <v>35</v>
      </c>
      <c r="AM40" s="212"/>
      <c r="AN40" s="213"/>
      <c r="AP40" s="211">
        <v>35</v>
      </c>
      <c r="AQ40" s="212"/>
      <c r="AR40" s="213"/>
      <c r="AT40" s="211">
        <v>35</v>
      </c>
      <c r="AU40" s="212"/>
      <c r="AV40" s="213"/>
    </row>
    <row r="41" spans="2:48">
      <c r="B41" s="211">
        <v>36</v>
      </c>
      <c r="C41" s="212"/>
      <c r="D41" s="213"/>
      <c r="F41" s="211">
        <v>36</v>
      </c>
      <c r="G41" s="212"/>
      <c r="H41" s="213"/>
      <c r="J41" s="211">
        <v>36</v>
      </c>
      <c r="K41" s="212"/>
      <c r="L41" s="213"/>
      <c r="N41" s="211">
        <v>36</v>
      </c>
      <c r="O41" s="212"/>
      <c r="P41" s="213"/>
      <c r="R41" s="211">
        <v>36</v>
      </c>
      <c r="S41" s="212"/>
      <c r="T41" s="213"/>
      <c r="V41" s="211">
        <v>36</v>
      </c>
      <c r="W41" s="212"/>
      <c r="X41" s="213"/>
      <c r="Z41" s="211">
        <v>36</v>
      </c>
      <c r="AA41" s="212"/>
      <c r="AB41" s="213"/>
      <c r="AD41" s="211">
        <v>36</v>
      </c>
      <c r="AE41" s="212"/>
      <c r="AF41" s="213"/>
      <c r="AH41" s="211">
        <v>36</v>
      </c>
      <c r="AI41" s="212"/>
      <c r="AJ41" s="213"/>
      <c r="AL41" s="211">
        <v>36</v>
      </c>
      <c r="AM41" s="212"/>
      <c r="AN41" s="213"/>
      <c r="AP41" s="211">
        <v>36</v>
      </c>
      <c r="AQ41" s="212"/>
      <c r="AR41" s="213"/>
      <c r="AT41" s="211">
        <v>36</v>
      </c>
      <c r="AU41" s="212"/>
      <c r="AV41" s="213"/>
    </row>
    <row r="42" spans="2:48">
      <c r="B42" s="211">
        <v>37</v>
      </c>
      <c r="C42" s="212"/>
      <c r="D42" s="213"/>
      <c r="F42" s="211">
        <v>37</v>
      </c>
      <c r="G42" s="212"/>
      <c r="H42" s="213"/>
      <c r="J42" s="211">
        <v>37</v>
      </c>
      <c r="K42" s="212"/>
      <c r="L42" s="213"/>
      <c r="N42" s="211">
        <v>37</v>
      </c>
      <c r="O42" s="212"/>
      <c r="P42" s="213"/>
      <c r="R42" s="211">
        <v>37</v>
      </c>
      <c r="S42" s="212"/>
      <c r="T42" s="213"/>
      <c r="V42" s="211">
        <v>37</v>
      </c>
      <c r="W42" s="212"/>
      <c r="X42" s="213"/>
      <c r="Z42" s="211">
        <v>37</v>
      </c>
      <c r="AA42" s="212"/>
      <c r="AB42" s="213"/>
      <c r="AD42" s="211">
        <v>37</v>
      </c>
      <c r="AE42" s="212"/>
      <c r="AF42" s="213"/>
      <c r="AH42" s="211">
        <v>37</v>
      </c>
      <c r="AI42" s="212"/>
      <c r="AJ42" s="213"/>
      <c r="AL42" s="211">
        <v>37</v>
      </c>
      <c r="AM42" s="212"/>
      <c r="AN42" s="213"/>
      <c r="AP42" s="211">
        <v>37</v>
      </c>
      <c r="AQ42" s="212"/>
      <c r="AR42" s="213"/>
      <c r="AT42" s="211">
        <v>37</v>
      </c>
      <c r="AU42" s="212"/>
      <c r="AV42" s="213"/>
    </row>
    <row r="43" spans="2:48">
      <c r="B43" s="211">
        <v>38</v>
      </c>
      <c r="C43" s="212"/>
      <c r="D43" s="213"/>
      <c r="F43" s="211">
        <v>38</v>
      </c>
      <c r="G43" s="212"/>
      <c r="H43" s="213"/>
      <c r="J43" s="211">
        <v>38</v>
      </c>
      <c r="K43" s="212"/>
      <c r="L43" s="213"/>
      <c r="N43" s="211">
        <v>38</v>
      </c>
      <c r="O43" s="212"/>
      <c r="P43" s="213"/>
      <c r="R43" s="211">
        <v>38</v>
      </c>
      <c r="S43" s="212"/>
      <c r="T43" s="213"/>
      <c r="V43" s="211">
        <v>38</v>
      </c>
      <c r="W43" s="212"/>
      <c r="X43" s="213"/>
      <c r="Z43" s="211">
        <v>38</v>
      </c>
      <c r="AA43" s="212"/>
      <c r="AB43" s="213"/>
      <c r="AD43" s="211">
        <v>38</v>
      </c>
      <c r="AE43" s="212"/>
      <c r="AF43" s="213"/>
      <c r="AH43" s="211">
        <v>38</v>
      </c>
      <c r="AI43" s="212"/>
      <c r="AJ43" s="213"/>
      <c r="AL43" s="211">
        <v>38</v>
      </c>
      <c r="AM43" s="212"/>
      <c r="AN43" s="213"/>
      <c r="AP43" s="211">
        <v>38</v>
      </c>
      <c r="AQ43" s="212"/>
      <c r="AR43" s="213"/>
      <c r="AT43" s="211">
        <v>38</v>
      </c>
      <c r="AU43" s="212"/>
      <c r="AV43" s="213"/>
    </row>
    <row r="44" spans="2:48">
      <c r="B44" s="211">
        <v>39</v>
      </c>
      <c r="C44" s="212"/>
      <c r="D44" s="213"/>
      <c r="F44" s="211">
        <v>39</v>
      </c>
      <c r="G44" s="212"/>
      <c r="H44" s="213"/>
      <c r="J44" s="211">
        <v>39</v>
      </c>
      <c r="K44" s="212"/>
      <c r="L44" s="213"/>
      <c r="N44" s="211">
        <v>39</v>
      </c>
      <c r="O44" s="212"/>
      <c r="P44" s="213"/>
      <c r="R44" s="211">
        <v>39</v>
      </c>
      <c r="S44" s="212"/>
      <c r="T44" s="213"/>
      <c r="V44" s="211">
        <v>39</v>
      </c>
      <c r="W44" s="212"/>
      <c r="X44" s="213"/>
      <c r="Z44" s="211">
        <v>39</v>
      </c>
      <c r="AA44" s="212"/>
      <c r="AB44" s="213"/>
      <c r="AD44" s="211">
        <v>39</v>
      </c>
      <c r="AE44" s="212"/>
      <c r="AF44" s="213"/>
      <c r="AH44" s="211">
        <v>39</v>
      </c>
      <c r="AI44" s="212"/>
      <c r="AJ44" s="213"/>
      <c r="AL44" s="211">
        <v>39</v>
      </c>
      <c r="AM44" s="212"/>
      <c r="AN44" s="213"/>
      <c r="AP44" s="211">
        <v>39</v>
      </c>
      <c r="AQ44" s="212"/>
      <c r="AR44" s="213"/>
      <c r="AT44" s="211">
        <v>39</v>
      </c>
      <c r="AU44" s="212"/>
      <c r="AV44" s="213"/>
    </row>
    <row r="45" spans="2:48" ht="14.25" thickBot="1">
      <c r="B45" s="222">
        <v>40</v>
      </c>
      <c r="C45" s="223"/>
      <c r="D45" s="217"/>
      <c r="F45" s="222">
        <v>40</v>
      </c>
      <c r="G45" s="223"/>
      <c r="H45" s="217"/>
      <c r="J45" s="222">
        <v>40</v>
      </c>
      <c r="K45" s="223"/>
      <c r="L45" s="217"/>
      <c r="N45" s="222">
        <v>40</v>
      </c>
      <c r="O45" s="223"/>
      <c r="P45" s="217"/>
      <c r="R45" s="222">
        <v>40</v>
      </c>
      <c r="S45" s="223"/>
      <c r="T45" s="217"/>
      <c r="V45" s="222">
        <v>40</v>
      </c>
      <c r="W45" s="223"/>
      <c r="X45" s="217"/>
      <c r="Z45" s="222">
        <v>40</v>
      </c>
      <c r="AA45" s="223"/>
      <c r="AB45" s="217"/>
      <c r="AD45" s="222">
        <v>40</v>
      </c>
      <c r="AE45" s="223"/>
      <c r="AF45" s="217"/>
      <c r="AH45" s="222">
        <v>40</v>
      </c>
      <c r="AI45" s="223"/>
      <c r="AJ45" s="217"/>
      <c r="AL45" s="222">
        <v>40</v>
      </c>
      <c r="AM45" s="223"/>
      <c r="AN45" s="217"/>
      <c r="AP45" s="222">
        <v>40</v>
      </c>
      <c r="AQ45" s="223"/>
      <c r="AR45" s="217"/>
      <c r="AT45" s="222">
        <v>40</v>
      </c>
      <c r="AU45" s="223"/>
      <c r="AV45" s="217"/>
    </row>
    <row r="46" spans="2:48" ht="14.25" thickTop="1">
      <c r="B46" s="401" t="s">
        <v>273</v>
      </c>
      <c r="C46" s="402"/>
      <c r="D46" s="218">
        <f>SUM(D6:D45)</f>
        <v>0</v>
      </c>
      <c r="F46" s="401" t="s">
        <v>273</v>
      </c>
      <c r="G46" s="402"/>
      <c r="H46" s="218">
        <f>SUM(H6:H45)</f>
        <v>0</v>
      </c>
      <c r="J46" s="401" t="s">
        <v>273</v>
      </c>
      <c r="K46" s="402"/>
      <c r="L46" s="218">
        <f>SUM(L6:L45)</f>
        <v>0</v>
      </c>
      <c r="N46" s="401" t="s">
        <v>273</v>
      </c>
      <c r="O46" s="402"/>
      <c r="P46" s="218">
        <f>SUM(P6:P45)</f>
        <v>0</v>
      </c>
      <c r="R46" s="401" t="s">
        <v>273</v>
      </c>
      <c r="S46" s="402"/>
      <c r="T46" s="218">
        <f>SUM(T6:T45)</f>
        <v>0</v>
      </c>
      <c r="V46" s="401" t="s">
        <v>273</v>
      </c>
      <c r="W46" s="402"/>
      <c r="X46" s="218">
        <f>SUM(X6:X45)</f>
        <v>0</v>
      </c>
      <c r="Z46" s="401" t="s">
        <v>273</v>
      </c>
      <c r="AA46" s="402"/>
      <c r="AB46" s="218">
        <f>SUM(AB6:AB45)</f>
        <v>0</v>
      </c>
      <c r="AD46" s="401" t="s">
        <v>273</v>
      </c>
      <c r="AE46" s="402"/>
      <c r="AF46" s="218">
        <f>SUM(AF6:AF45)</f>
        <v>0</v>
      </c>
      <c r="AH46" s="401" t="s">
        <v>273</v>
      </c>
      <c r="AI46" s="402"/>
      <c r="AJ46" s="218">
        <f>SUM(AJ6:AJ45)</f>
        <v>0</v>
      </c>
      <c r="AL46" s="401" t="s">
        <v>273</v>
      </c>
      <c r="AM46" s="402"/>
      <c r="AN46" s="218">
        <f>SUM(AN6:AN45)</f>
        <v>0</v>
      </c>
      <c r="AP46" s="401" t="s">
        <v>273</v>
      </c>
      <c r="AQ46" s="402"/>
      <c r="AR46" s="218">
        <f>SUM(AR6:AR45)</f>
        <v>0</v>
      </c>
      <c r="AT46" s="401" t="s">
        <v>273</v>
      </c>
      <c r="AU46" s="402"/>
      <c r="AV46" s="218">
        <f>SUM(AV6:AV45)</f>
        <v>0</v>
      </c>
    </row>
    <row r="47" spans="2:48">
      <c r="B47" s="215"/>
      <c r="C47" s="220"/>
      <c r="D47" s="1"/>
      <c r="F47" s="224"/>
      <c r="G47" s="224"/>
      <c r="L47" s="229">
        <f>D46+H46+L46</f>
        <v>0</v>
      </c>
      <c r="X47" s="229">
        <f>P46+T46+X46</f>
        <v>0</v>
      </c>
      <c r="AJ47" s="229">
        <f>AB46+AF46+AJ46</f>
        <v>0</v>
      </c>
      <c r="AV47" s="229">
        <f>AN46+AR46+AV46</f>
        <v>0</v>
      </c>
    </row>
    <row r="48" spans="2:48" ht="14.25" thickBot="1">
      <c r="C48" s="216"/>
      <c r="D48" s="216"/>
      <c r="X48" s="229">
        <f>L47+X47</f>
        <v>0</v>
      </c>
      <c r="AJ48" s="229">
        <f>L47+X47+AJ47</f>
        <v>0</v>
      </c>
      <c r="AV48" s="229">
        <f>AJ48+AV47</f>
        <v>0</v>
      </c>
    </row>
    <row r="49" spans="2:4" ht="14.25" thickTop="1">
      <c r="B49" s="230" t="s">
        <v>277</v>
      </c>
      <c r="C49" s="231"/>
      <c r="D49" s="1"/>
    </row>
    <row r="50" spans="2:4">
      <c r="B50" s="232" t="s">
        <v>278</v>
      </c>
      <c r="C50" s="233"/>
      <c r="D50" s="1"/>
    </row>
    <row r="51" spans="2:4">
      <c r="B51" s="232" t="s">
        <v>279</v>
      </c>
      <c r="C51" s="233"/>
      <c r="D51" s="216"/>
    </row>
    <row r="52" spans="2:4">
      <c r="B52" s="232" t="s">
        <v>209</v>
      </c>
      <c r="C52" s="234"/>
      <c r="D52" s="1"/>
    </row>
    <row r="53" spans="2:4">
      <c r="B53" s="232" t="s">
        <v>280</v>
      </c>
      <c r="C53" s="233"/>
      <c r="D53" s="1"/>
    </row>
    <row r="54" spans="2:4">
      <c r="B54" s="232" t="s">
        <v>281</v>
      </c>
      <c r="C54" s="233"/>
    </row>
    <row r="55" spans="2:4">
      <c r="B55" s="232" t="s">
        <v>282</v>
      </c>
      <c r="C55" s="235"/>
    </row>
    <row r="56" spans="2:4">
      <c r="B56" s="232" t="s">
        <v>283</v>
      </c>
      <c r="C56" s="235"/>
    </row>
    <row r="57" spans="2:4">
      <c r="B57" s="232" t="s">
        <v>284</v>
      </c>
      <c r="C57" s="235"/>
    </row>
    <row r="58" spans="2:4">
      <c r="B58" s="232" t="s">
        <v>285</v>
      </c>
      <c r="C58" s="235"/>
    </row>
    <row r="59" spans="2:4">
      <c r="B59" s="232" t="s">
        <v>286</v>
      </c>
      <c r="C59" s="235"/>
    </row>
    <row r="60" spans="2:4">
      <c r="B60" s="232" t="s">
        <v>287</v>
      </c>
      <c r="C60" s="235"/>
    </row>
    <row r="61" spans="2:4">
      <c r="B61" s="232"/>
      <c r="C61" s="235"/>
    </row>
    <row r="62" spans="2:4">
      <c r="B62" s="232"/>
      <c r="C62" s="235"/>
    </row>
    <row r="63" spans="2:4">
      <c r="B63" s="232"/>
      <c r="C63" s="235"/>
    </row>
    <row r="64" spans="2:4">
      <c r="B64" s="232"/>
      <c r="C64" s="235"/>
    </row>
    <row r="65" spans="2:3" ht="14.25" thickBot="1">
      <c r="B65" s="236"/>
      <c r="C65" s="237"/>
    </row>
    <row r="66" spans="2:3" ht="14.25" thickTop="1">
      <c r="B66" s="238"/>
      <c r="C66" s="238"/>
    </row>
  </sheetData>
  <mergeCells count="28">
    <mergeCell ref="F46:G46"/>
    <mergeCell ref="J4:K4"/>
    <mergeCell ref="J46:K46"/>
    <mergeCell ref="B4:C4"/>
    <mergeCell ref="F4:G4"/>
    <mergeCell ref="Z4:AA4"/>
    <mergeCell ref="Z46:AA46"/>
    <mergeCell ref="B2:L2"/>
    <mergeCell ref="M2:X2"/>
    <mergeCell ref="Y2:AJ2"/>
    <mergeCell ref="AD4:AE4"/>
    <mergeCell ref="AH4:AI4"/>
    <mergeCell ref="AD46:AE46"/>
    <mergeCell ref="AH46:AI46"/>
    <mergeCell ref="N4:O4"/>
    <mergeCell ref="N46:O46"/>
    <mergeCell ref="R4:S4"/>
    <mergeCell ref="R46:S46"/>
    <mergeCell ref="V4:W4"/>
    <mergeCell ref="V46:W46"/>
    <mergeCell ref="B46:C46"/>
    <mergeCell ref="AK2:AV2"/>
    <mergeCell ref="AL4:AM4"/>
    <mergeCell ref="AP4:AQ4"/>
    <mergeCell ref="AT4:AU4"/>
    <mergeCell ref="AL46:AM46"/>
    <mergeCell ref="AP46:AQ46"/>
    <mergeCell ref="AT46:AU46"/>
  </mergeCells>
  <phoneticPr fontId="2"/>
  <dataValidations count="1">
    <dataValidation type="list" allowBlank="1" showInputMessage="1" showErrorMessage="1" sqref="B4:C4 F4:G4 J4:K4 N4:O4 R4:S4 V4:W4 Z4:AA4 AD4:AE4 AH4:AI4 AT4:AU4 AP4:AQ4 AL4:AM4" xr:uid="{369CDD74-9BE7-441D-877B-513E3591F876}">
      <formula1>$B$48:$B$65</formula1>
    </dataValidation>
  </dataValidations>
  <printOptions horizontalCentered="1"/>
  <pageMargins left="0.70866141732283472" right="0.31496062992125984" top="0.55118110236220474" bottom="0.35433070866141736" header="0.31496062992125984" footer="0.31496062992125984"/>
  <pageSetup paperSize="9" scale="85" orientation="portrait" blackAndWhite="1" r:id="rId1"/>
  <colBreaks count="3" manualBreakCount="3">
    <brk id="12" max="1048575" man="1"/>
    <brk id="24" max="1048575" man="1"/>
    <brk id="36" max="47"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98"/>
  <sheetViews>
    <sheetView view="pageBreakPreview" topLeftCell="A59" zoomScaleNormal="85" zoomScaleSheetLayoutView="100" workbookViewId="0">
      <selection activeCell="D62" sqref="D62"/>
    </sheetView>
  </sheetViews>
  <sheetFormatPr defaultRowHeight="13.5"/>
  <cols>
    <col min="1" max="1" width="2" customWidth="1"/>
    <col min="2" max="2" width="4.875" customWidth="1"/>
    <col min="3" max="3" width="18.5" customWidth="1"/>
    <col min="4" max="4" width="20.875" customWidth="1"/>
    <col min="5" max="5" width="11.375" customWidth="1"/>
    <col min="6" max="7" width="15" style="88" customWidth="1"/>
    <col min="8" max="8" width="2.5" bestFit="1" customWidth="1"/>
    <col min="9" max="9" width="9.125" bestFit="1" customWidth="1"/>
    <col min="10" max="10" width="9.75" style="1" customWidth="1"/>
    <col min="11" max="11" width="13.375" customWidth="1"/>
    <col min="12" max="12" width="15.875" customWidth="1"/>
    <col min="13" max="13" width="13.75" customWidth="1"/>
  </cols>
  <sheetData>
    <row r="1" spans="1:12" ht="6" customHeight="1"/>
    <row r="2" spans="1:12" ht="18" customHeight="1">
      <c r="A2" s="397" t="s">
        <v>153</v>
      </c>
      <c r="B2" s="397"/>
      <c r="E2" s="2" t="s">
        <v>29</v>
      </c>
      <c r="F2" s="415">
        <f>'10号'!G13</f>
        <v>0</v>
      </c>
      <c r="G2" s="415"/>
      <c r="H2" t="s">
        <v>30</v>
      </c>
    </row>
    <row r="3" spans="1:12" ht="18.75" customHeight="1"/>
    <row r="4" spans="1:12" ht="21">
      <c r="A4" s="416" t="s">
        <v>15</v>
      </c>
      <c r="B4" s="417"/>
      <c r="C4" s="417"/>
      <c r="D4" s="417"/>
      <c r="E4" s="417"/>
      <c r="F4" s="417"/>
      <c r="G4" s="417"/>
    </row>
    <row r="5" spans="1:12" ht="15" customHeight="1"/>
    <row r="6" spans="1:12" ht="14.25">
      <c r="A6" s="89" t="s">
        <v>9</v>
      </c>
      <c r="J6" s="4"/>
    </row>
    <row r="7" spans="1:12" ht="24.75" customHeight="1">
      <c r="B7" s="418" t="s">
        <v>7</v>
      </c>
      <c r="C7" s="418"/>
      <c r="D7" s="413" t="s">
        <v>1</v>
      </c>
      <c r="E7" s="414"/>
      <c r="F7" s="91" t="s">
        <v>11</v>
      </c>
    </row>
    <row r="8" spans="1:12" ht="18" customHeight="1">
      <c r="B8" s="428" t="s">
        <v>70</v>
      </c>
      <c r="C8" s="429"/>
      <c r="D8" s="435" t="e">
        <f>'４号'!C8</f>
        <v>#N/A</v>
      </c>
      <c r="E8" s="436"/>
      <c r="F8" s="242" t="e">
        <f>VLOOKUP(F2,★団体交付決定一覧!D2:F49,3,FALSE)</f>
        <v>#N/A</v>
      </c>
      <c r="G8" s="95" t="s">
        <v>12</v>
      </c>
    </row>
    <row r="9" spans="1:12" ht="18" customHeight="1">
      <c r="B9" s="430"/>
      <c r="C9" s="431"/>
      <c r="D9" s="437"/>
      <c r="E9" s="438"/>
      <c r="F9" s="243"/>
      <c r="G9" s="99" t="s">
        <v>13</v>
      </c>
    </row>
    <row r="10" spans="1:12" ht="18" customHeight="1">
      <c r="B10" s="403"/>
      <c r="C10" s="404"/>
      <c r="D10" s="123"/>
      <c r="E10" s="167"/>
      <c r="F10" s="124"/>
    </row>
    <row r="11" spans="1:12" ht="18" customHeight="1">
      <c r="B11" s="405"/>
      <c r="C11" s="406"/>
      <c r="D11" s="125"/>
      <c r="E11" s="166"/>
      <c r="F11" s="126"/>
    </row>
    <row r="12" spans="1:12" ht="18" customHeight="1">
      <c r="B12" s="403"/>
      <c r="C12" s="404"/>
      <c r="D12" s="123"/>
      <c r="E12" s="167"/>
      <c r="F12" s="124"/>
    </row>
    <row r="13" spans="1:12" ht="18" customHeight="1">
      <c r="B13" s="405"/>
      <c r="C13" s="406"/>
      <c r="D13" s="125"/>
      <c r="E13" s="166"/>
      <c r="F13" s="126"/>
      <c r="K13" s="398"/>
      <c r="L13" s="398"/>
    </row>
    <row r="14" spans="1:12" ht="18" customHeight="1">
      <c r="B14" s="409" t="s">
        <v>8</v>
      </c>
      <c r="C14" s="410"/>
      <c r="D14" s="100"/>
      <c r="E14" s="93"/>
      <c r="F14" s="101" t="e">
        <f>F8+F10+F12</f>
        <v>#N/A</v>
      </c>
    </row>
    <row r="15" spans="1:12" ht="18" customHeight="1">
      <c r="B15" s="411"/>
      <c r="C15" s="412"/>
      <c r="D15" s="102"/>
      <c r="E15" s="97"/>
      <c r="F15" s="98">
        <f>F9+F11+F13</f>
        <v>0</v>
      </c>
    </row>
    <row r="16" spans="1:12">
      <c r="B16" s="103"/>
    </row>
    <row r="17" spans="1:14">
      <c r="B17" s="103"/>
    </row>
    <row r="19" spans="1:14" ht="14.25">
      <c r="A19" s="89" t="s">
        <v>10</v>
      </c>
      <c r="J19" s="4" t="s">
        <v>159</v>
      </c>
    </row>
    <row r="20" spans="1:14" s="1" customFormat="1" ht="27">
      <c r="B20" s="90" t="s">
        <v>0</v>
      </c>
      <c r="C20" s="90" t="s">
        <v>7</v>
      </c>
      <c r="D20" s="413" t="s">
        <v>1</v>
      </c>
      <c r="E20" s="414"/>
      <c r="F20" s="91" t="s">
        <v>11</v>
      </c>
      <c r="G20" s="104" t="s">
        <v>2</v>
      </c>
      <c r="J20" s="432" t="s">
        <v>163</v>
      </c>
      <c r="K20" s="433"/>
      <c r="L20" s="434"/>
      <c r="M20" s="434"/>
      <c r="N20" s="93"/>
    </row>
    <row r="21" spans="1:14" ht="18" customHeight="1">
      <c r="B21" s="419" t="s">
        <v>5</v>
      </c>
      <c r="C21" s="420">
        <f>明細書!B4</f>
        <v>0</v>
      </c>
      <c r="D21" s="123"/>
      <c r="E21" s="127"/>
      <c r="F21" s="128"/>
      <c r="G21" s="128"/>
      <c r="J21" s="439" t="s">
        <v>162</v>
      </c>
      <c r="K21" s="398"/>
      <c r="L21" s="398"/>
      <c r="M21" s="398"/>
      <c r="N21" s="107"/>
    </row>
    <row r="22" spans="1:14" ht="18" customHeight="1">
      <c r="B22" s="419"/>
      <c r="C22" s="421"/>
      <c r="D22" s="129"/>
      <c r="E22" s="130"/>
      <c r="F22" s="226">
        <f>明細書!D46</f>
        <v>0</v>
      </c>
      <c r="G22" s="131"/>
      <c r="J22" s="106"/>
      <c r="K22" t="s">
        <v>160</v>
      </c>
      <c r="N22" s="107"/>
    </row>
    <row r="23" spans="1:14" ht="18" customHeight="1">
      <c r="B23" s="419"/>
      <c r="C23" s="427">
        <f>明細書!F4</f>
        <v>0</v>
      </c>
      <c r="D23" s="132"/>
      <c r="E23" s="133"/>
      <c r="F23" s="134"/>
      <c r="G23" s="134"/>
      <c r="J23" s="106"/>
      <c r="K23" s="440" t="s">
        <v>161</v>
      </c>
      <c r="L23" s="440"/>
      <c r="M23" s="440"/>
      <c r="N23" s="441"/>
    </row>
    <row r="24" spans="1:14" ht="18" customHeight="1">
      <c r="B24" s="419"/>
      <c r="C24" s="427"/>
      <c r="D24" s="135"/>
      <c r="E24" s="136"/>
      <c r="F24" s="227">
        <f>明細書!H46</f>
        <v>0</v>
      </c>
      <c r="G24" s="137"/>
      <c r="J24" s="108" t="s">
        <v>164</v>
      </c>
      <c r="K24" s="109"/>
      <c r="L24" s="109"/>
      <c r="M24" s="109"/>
      <c r="N24" s="110"/>
    </row>
    <row r="25" spans="1:14" ht="18" customHeight="1">
      <c r="B25" s="419"/>
      <c r="C25" s="427">
        <f>明細書!J4</f>
        <v>0</v>
      </c>
      <c r="D25" s="132"/>
      <c r="E25" s="133"/>
      <c r="F25" s="134"/>
      <c r="G25" s="134"/>
      <c r="J25" s="108" t="s">
        <v>165</v>
      </c>
      <c r="K25" s="109"/>
      <c r="L25" s="109"/>
      <c r="M25" s="109"/>
      <c r="N25" s="110"/>
    </row>
    <row r="26" spans="1:14" ht="18" customHeight="1">
      <c r="B26" s="419"/>
      <c r="C26" s="427"/>
      <c r="D26" s="135"/>
      <c r="E26" s="136"/>
      <c r="F26" s="227">
        <f>明細書!L46</f>
        <v>0</v>
      </c>
      <c r="G26" s="137"/>
      <c r="J26" s="442" t="s">
        <v>166</v>
      </c>
      <c r="K26" s="443"/>
      <c r="L26" s="443"/>
      <c r="M26" s="443"/>
      <c r="N26" s="444"/>
    </row>
    <row r="27" spans="1:14" ht="18" customHeight="1">
      <c r="B27" s="419"/>
      <c r="C27" s="427">
        <f>明細書!N4</f>
        <v>0</v>
      </c>
      <c r="D27" s="132"/>
      <c r="E27" s="133"/>
      <c r="F27" s="134"/>
      <c r="G27" s="134"/>
    </row>
    <row r="28" spans="1:14" ht="18" customHeight="1">
      <c r="B28" s="419"/>
      <c r="C28" s="427"/>
      <c r="D28" s="135"/>
      <c r="E28" s="136"/>
      <c r="F28" s="227">
        <f>明細書!P46</f>
        <v>0</v>
      </c>
      <c r="G28" s="137"/>
      <c r="J28" s="111">
        <f>$F$22</f>
        <v>0</v>
      </c>
      <c r="K28" s="88">
        <f>G22</f>
        <v>0</v>
      </c>
      <c r="L28" s="88">
        <f>F21</f>
        <v>0</v>
      </c>
      <c r="M28" s="88">
        <f>G21</f>
        <v>0</v>
      </c>
    </row>
    <row r="29" spans="1:14" ht="18" customHeight="1">
      <c r="B29" s="419"/>
      <c r="C29" s="421">
        <f>明細書!R4</f>
        <v>0</v>
      </c>
      <c r="D29" s="132"/>
      <c r="E29" s="133"/>
      <c r="F29" s="131"/>
      <c r="G29" s="131"/>
      <c r="J29" s="111">
        <f>$F$24</f>
        <v>0</v>
      </c>
      <c r="K29" s="88">
        <f>G24</f>
        <v>0</v>
      </c>
      <c r="L29" s="88">
        <f>F23</f>
        <v>0</v>
      </c>
      <c r="M29" s="88">
        <f>G23</f>
        <v>0</v>
      </c>
    </row>
    <row r="30" spans="1:14" ht="18" customHeight="1">
      <c r="B30" s="419"/>
      <c r="C30" s="426"/>
      <c r="D30" s="135"/>
      <c r="E30" s="136"/>
      <c r="F30" s="228">
        <f>明細書!T46</f>
        <v>0</v>
      </c>
      <c r="G30" s="138"/>
      <c r="J30" s="111">
        <f>$F$26</f>
        <v>0</v>
      </c>
      <c r="K30" s="88">
        <f>G26</f>
        <v>0</v>
      </c>
      <c r="L30" s="88">
        <f>F25</f>
        <v>0</v>
      </c>
      <c r="M30" s="88">
        <f>G25</f>
        <v>0</v>
      </c>
    </row>
    <row r="31" spans="1:14" ht="18" customHeight="1">
      <c r="B31" s="419"/>
      <c r="C31" s="424" t="s">
        <v>4</v>
      </c>
      <c r="D31" s="100"/>
      <c r="E31" s="105"/>
      <c r="F31" s="101">
        <f>F21+F23+F25+F27+F29</f>
        <v>0</v>
      </c>
      <c r="G31" s="101">
        <f>G21+G23+G25+G27+G29</f>
        <v>0</v>
      </c>
      <c r="J31" s="111">
        <f>$F$28</f>
        <v>0</v>
      </c>
      <c r="K31" s="88">
        <f>G28</f>
        <v>0</v>
      </c>
      <c r="L31" s="88">
        <f>F27</f>
        <v>0</v>
      </c>
      <c r="M31" s="88">
        <f>G27</f>
        <v>0</v>
      </c>
    </row>
    <row r="32" spans="1:14" ht="18" customHeight="1">
      <c r="B32" s="419"/>
      <c r="C32" s="425"/>
      <c r="D32" s="102"/>
      <c r="E32" s="112"/>
      <c r="F32" s="113">
        <f>F22+F24+F26+F28+F30</f>
        <v>0</v>
      </c>
      <c r="G32" s="113">
        <f>G22+G24+G26+G28+G30</f>
        <v>0</v>
      </c>
      <c r="J32" s="111">
        <f>$F$30</f>
        <v>0</v>
      </c>
      <c r="K32" s="88">
        <f>G30</f>
        <v>0</v>
      </c>
      <c r="L32" s="88">
        <f>F29</f>
        <v>0</v>
      </c>
      <c r="M32" s="88">
        <f>G29</f>
        <v>0</v>
      </c>
    </row>
    <row r="33" spans="2:13" ht="18" customHeight="1">
      <c r="B33" s="419" t="s">
        <v>6</v>
      </c>
      <c r="C33" s="420">
        <f>明細書!Z4</f>
        <v>0</v>
      </c>
      <c r="D33" s="123"/>
      <c r="E33" s="127"/>
      <c r="F33" s="128"/>
      <c r="G33" s="128"/>
    </row>
    <row r="34" spans="2:13" ht="18" customHeight="1">
      <c r="B34" s="419"/>
      <c r="C34" s="421"/>
      <c r="D34" s="129"/>
      <c r="E34" s="130"/>
      <c r="F34" s="226">
        <f>明細書!AB46</f>
        <v>0</v>
      </c>
      <c r="G34" s="131"/>
    </row>
    <row r="35" spans="2:13" ht="18" customHeight="1">
      <c r="B35" s="419"/>
      <c r="C35" s="422">
        <f>明細書!AD4</f>
        <v>0</v>
      </c>
      <c r="D35" s="132"/>
      <c r="E35" s="133"/>
      <c r="F35" s="134"/>
      <c r="G35" s="134"/>
      <c r="J35" s="111">
        <f>F34</f>
        <v>0</v>
      </c>
      <c r="K35" s="88">
        <f>G34</f>
        <v>0</v>
      </c>
      <c r="L35" s="88">
        <f>F33</f>
        <v>0</v>
      </c>
      <c r="M35" s="88">
        <f>G33</f>
        <v>0</v>
      </c>
    </row>
    <row r="36" spans="2:13" ht="18" customHeight="1">
      <c r="B36" s="419"/>
      <c r="C36" s="423"/>
      <c r="D36" s="135"/>
      <c r="E36" s="136"/>
      <c r="F36" s="227">
        <f>明細書!AF46</f>
        <v>0</v>
      </c>
      <c r="G36" s="137"/>
      <c r="J36" s="111">
        <f>F36</f>
        <v>0</v>
      </c>
      <c r="K36" s="88">
        <f>G36</f>
        <v>0</v>
      </c>
      <c r="L36" s="88">
        <f>F35</f>
        <v>0</v>
      </c>
      <c r="M36" s="88">
        <f>G35</f>
        <v>0</v>
      </c>
    </row>
    <row r="37" spans="2:13" ht="18" customHeight="1">
      <c r="B37" s="419"/>
      <c r="C37" s="421">
        <f>明細書!AH4</f>
        <v>0</v>
      </c>
      <c r="D37" s="132"/>
      <c r="E37" s="133"/>
      <c r="F37" s="131"/>
      <c r="G37" s="131"/>
      <c r="J37" s="111">
        <f>F38</f>
        <v>0</v>
      </c>
      <c r="K37" s="88">
        <f>G38</f>
        <v>0</v>
      </c>
      <c r="L37" s="88">
        <f>F37</f>
        <v>0</v>
      </c>
      <c r="M37" s="88">
        <f>G37</f>
        <v>0</v>
      </c>
    </row>
    <row r="38" spans="2:13" ht="18" customHeight="1">
      <c r="B38" s="419"/>
      <c r="C38" s="421"/>
      <c r="D38" s="135"/>
      <c r="E38" s="136"/>
      <c r="F38" s="226">
        <f>明細書!AJ46</f>
        <v>0</v>
      </c>
      <c r="G38" s="131"/>
      <c r="J38" s="111">
        <f>F40</f>
        <v>0</v>
      </c>
      <c r="K38" s="88">
        <f>G40</f>
        <v>0</v>
      </c>
      <c r="L38" s="88">
        <f>F39</f>
        <v>0</v>
      </c>
      <c r="M38" s="88">
        <f>G39</f>
        <v>0</v>
      </c>
    </row>
    <row r="39" spans="2:13" ht="18" customHeight="1">
      <c r="B39" s="419"/>
      <c r="C39" s="422">
        <f>明細書!AL4</f>
        <v>0</v>
      </c>
      <c r="D39" s="132"/>
      <c r="E39" s="133"/>
      <c r="F39" s="134"/>
      <c r="G39" s="134"/>
      <c r="J39" s="111">
        <f>F42</f>
        <v>0</v>
      </c>
      <c r="K39" s="88">
        <f>G42</f>
        <v>0</v>
      </c>
      <c r="L39" s="88">
        <f>F41</f>
        <v>0</v>
      </c>
      <c r="M39" s="88">
        <f>G41</f>
        <v>0</v>
      </c>
    </row>
    <row r="40" spans="2:13" ht="18" customHeight="1">
      <c r="B40" s="419"/>
      <c r="C40" s="423"/>
      <c r="D40" s="135"/>
      <c r="E40" s="136"/>
      <c r="F40" s="227">
        <f>明細書!AN46</f>
        <v>0</v>
      </c>
      <c r="G40" s="137"/>
    </row>
    <row r="41" spans="2:13" ht="18" customHeight="1">
      <c r="B41" s="419"/>
      <c r="C41" s="421">
        <f>明細書!AP4</f>
        <v>0</v>
      </c>
      <c r="D41" s="132"/>
      <c r="E41" s="133"/>
      <c r="F41" s="131"/>
      <c r="G41" s="131"/>
    </row>
    <row r="42" spans="2:13" ht="18" customHeight="1">
      <c r="B42" s="419"/>
      <c r="C42" s="426"/>
      <c r="D42" s="135"/>
      <c r="E42" s="136"/>
      <c r="F42" s="228">
        <f>明細書!AR46</f>
        <v>0</v>
      </c>
      <c r="G42" s="138"/>
    </row>
    <row r="43" spans="2:13" ht="18" customHeight="1" thickBot="1">
      <c r="B43" s="419"/>
      <c r="C43" s="424" t="s">
        <v>4</v>
      </c>
      <c r="D43" s="100"/>
      <c r="E43" s="105"/>
      <c r="F43" s="114">
        <f>F33+F35+F37+F39+F41</f>
        <v>0</v>
      </c>
      <c r="G43" s="114">
        <f>G33+G35+G37+G39+G41</f>
        <v>0</v>
      </c>
    </row>
    <row r="44" spans="2:13" ht="18" customHeight="1" thickBot="1">
      <c r="B44" s="419"/>
      <c r="C44" s="425"/>
      <c r="D44" s="102"/>
      <c r="E44" s="112"/>
      <c r="F44" s="115">
        <f>F34+F36+F38+F40+F42</f>
        <v>0</v>
      </c>
      <c r="G44" s="115">
        <f>G34+G36+G38+G40+G42</f>
        <v>0</v>
      </c>
      <c r="I44" s="407" t="str">
        <f>IF(F9*0.3&gt;=G44,"OK","←注意：間接経費が助成額の３０％以上で不可")</f>
        <v>OK</v>
      </c>
      <c r="J44" s="408"/>
      <c r="K44" s="408"/>
      <c r="L44" s="306"/>
    </row>
    <row r="45" spans="2:13" ht="18" customHeight="1" thickBot="1">
      <c r="B45" s="409" t="s">
        <v>3</v>
      </c>
      <c r="C45" s="410"/>
      <c r="D45" s="100"/>
      <c r="E45" s="105"/>
      <c r="F45" s="114">
        <f>F31+F43</f>
        <v>0</v>
      </c>
      <c r="G45" s="114">
        <f>G31+G43</f>
        <v>0</v>
      </c>
      <c r="I45" s="407" t="str">
        <f>IF((F15-F46)=0,"OK","←注意：収入と支出の合計額不一致")</f>
        <v>OK</v>
      </c>
      <c r="J45" s="408"/>
      <c r="K45" s="408"/>
      <c r="L45" s="306"/>
    </row>
    <row r="46" spans="2:13" ht="18" customHeight="1" thickBot="1">
      <c r="B46" s="411"/>
      <c r="C46" s="412"/>
      <c r="D46" s="102"/>
      <c r="E46" s="112"/>
      <c r="F46" s="115">
        <f>F32+F44</f>
        <v>0</v>
      </c>
      <c r="G46" s="115">
        <f>G32+G44</f>
        <v>0</v>
      </c>
      <c r="I46" s="407" t="str">
        <f>IF((F9-G46)=0,"OK","←注意：助成金と助成対象金額が不一致")</f>
        <v>OK</v>
      </c>
      <c r="J46" s="408"/>
      <c r="K46" s="408"/>
      <c r="L46" s="306"/>
    </row>
    <row r="47" spans="2:13" ht="7.5" customHeight="1">
      <c r="B47" s="1"/>
      <c r="C47" s="1"/>
      <c r="D47" s="1"/>
      <c r="F47" s="116"/>
      <c r="G47" s="116"/>
    </row>
    <row r="48" spans="2:13">
      <c r="B48" s="117" t="s">
        <v>154</v>
      </c>
      <c r="C48" s="103"/>
      <c r="D48" s="103"/>
      <c r="E48" s="103"/>
      <c r="F48" s="118"/>
    </row>
    <row r="49" spans="1:34">
      <c r="B49" s="119" t="s">
        <v>155</v>
      </c>
      <c r="C49" s="120"/>
      <c r="D49" s="120"/>
      <c r="E49" s="120"/>
      <c r="F49" s="121"/>
    </row>
    <row r="50" spans="1:34">
      <c r="B50" s="117" t="s">
        <v>156</v>
      </c>
      <c r="C50" s="103"/>
      <c r="D50" s="103"/>
      <c r="E50" s="103"/>
      <c r="F50" s="118"/>
    </row>
    <row r="51" spans="1:34">
      <c r="B51" s="117" t="s">
        <v>157</v>
      </c>
      <c r="C51" s="103"/>
      <c r="D51" s="103"/>
      <c r="E51" s="103"/>
      <c r="F51" s="118"/>
    </row>
    <row r="52" spans="1:34" ht="14.25" thickBot="1">
      <c r="B52" s="117"/>
      <c r="C52" s="103"/>
      <c r="D52" s="103"/>
      <c r="E52" s="103"/>
      <c r="F52" s="118"/>
    </row>
    <row r="53" spans="1:34" ht="19.5" customHeight="1" thickTop="1" thickBot="1">
      <c r="A53" s="257"/>
      <c r="B53" s="289" t="s">
        <v>379</v>
      </c>
      <c r="C53" s="290"/>
      <c r="D53" s="290"/>
      <c r="E53" s="290"/>
      <c r="F53" s="290"/>
      <c r="G53" s="290"/>
      <c r="H53" s="291"/>
      <c r="J53"/>
      <c r="X53" s="89"/>
      <c r="Y53" s="258" t="s">
        <v>372</v>
      </c>
      <c r="AD53" s="107"/>
      <c r="AH53" s="89" t="s">
        <v>373</v>
      </c>
    </row>
    <row r="54" spans="1:34" ht="18" customHeight="1" thickTop="1">
      <c r="A54" s="397" t="s">
        <v>383</v>
      </c>
      <c r="B54" s="397"/>
      <c r="E54" s="2" t="s">
        <v>384</v>
      </c>
      <c r="F54" s="415">
        <f>'10号'!G63</f>
        <v>0</v>
      </c>
      <c r="G54" s="415"/>
      <c r="H54" t="s">
        <v>30</v>
      </c>
    </row>
    <row r="55" spans="1:34" ht="18.75" customHeight="1"/>
    <row r="56" spans="1:34" ht="21">
      <c r="A56" s="416" t="s">
        <v>385</v>
      </c>
      <c r="B56" s="417"/>
      <c r="C56" s="417"/>
      <c r="D56" s="417"/>
      <c r="E56" s="417"/>
      <c r="F56" s="417"/>
      <c r="G56" s="417"/>
    </row>
    <row r="57" spans="1:34" ht="15" customHeight="1"/>
    <row r="58" spans="1:34" ht="14.25">
      <c r="A58" s="89" t="s">
        <v>9</v>
      </c>
      <c r="J58" s="4"/>
    </row>
    <row r="59" spans="1:34" ht="24.75" customHeight="1">
      <c r="B59" s="418" t="s">
        <v>7</v>
      </c>
      <c r="C59" s="418"/>
      <c r="D59" s="413" t="s">
        <v>1</v>
      </c>
      <c r="E59" s="414"/>
      <c r="F59" s="91" t="s">
        <v>11</v>
      </c>
    </row>
    <row r="60" spans="1:34" ht="18" customHeight="1">
      <c r="B60" s="403"/>
      <c r="C60" s="404"/>
      <c r="D60" s="123"/>
      <c r="E60" s="167"/>
      <c r="F60" s="124"/>
      <c r="G60" s="95" t="s">
        <v>12</v>
      </c>
    </row>
    <row r="61" spans="1:34" ht="18" customHeight="1">
      <c r="B61" s="405"/>
      <c r="C61" s="406"/>
      <c r="D61" s="125"/>
      <c r="E61" s="166"/>
      <c r="F61" s="126"/>
      <c r="G61" s="99" t="s">
        <v>13</v>
      </c>
    </row>
    <row r="62" spans="1:34" ht="18" customHeight="1">
      <c r="B62" s="403"/>
      <c r="C62" s="404"/>
      <c r="D62" s="123"/>
      <c r="E62" s="167"/>
      <c r="F62" s="124"/>
    </row>
    <row r="63" spans="1:34" ht="18" customHeight="1">
      <c r="B63" s="405"/>
      <c r="C63" s="406"/>
      <c r="D63" s="125"/>
      <c r="E63" s="166"/>
      <c r="F63" s="126"/>
    </row>
    <row r="64" spans="1:34" ht="18" customHeight="1">
      <c r="B64" s="403"/>
      <c r="C64" s="404"/>
      <c r="D64" s="123"/>
      <c r="E64" s="167"/>
      <c r="F64" s="124"/>
    </row>
    <row r="65" spans="1:14" ht="18" customHeight="1">
      <c r="B65" s="405"/>
      <c r="C65" s="406"/>
      <c r="D65" s="125"/>
      <c r="E65" s="166"/>
      <c r="F65" s="126"/>
      <c r="K65" s="398"/>
      <c r="L65" s="398"/>
    </row>
    <row r="66" spans="1:14" ht="18" customHeight="1">
      <c r="B66" s="409" t="s">
        <v>8</v>
      </c>
      <c r="C66" s="410"/>
      <c r="D66" s="100"/>
      <c r="E66" s="93"/>
      <c r="F66" s="101">
        <f>F60+F62+F64</f>
        <v>0</v>
      </c>
    </row>
    <row r="67" spans="1:14" ht="18" customHeight="1">
      <c r="B67" s="411"/>
      <c r="C67" s="412"/>
      <c r="D67" s="102"/>
      <c r="E67" s="97"/>
      <c r="F67" s="98">
        <f>F61+F63+F65</f>
        <v>0</v>
      </c>
    </row>
    <row r="68" spans="1:14">
      <c r="B68" s="103"/>
    </row>
    <row r="69" spans="1:14">
      <c r="B69" s="103"/>
    </row>
    <row r="71" spans="1:14" ht="14.25">
      <c r="A71" s="89" t="s">
        <v>10</v>
      </c>
      <c r="J71" s="4"/>
    </row>
    <row r="72" spans="1:14" s="1" customFormat="1">
      <c r="B72" s="413" t="s">
        <v>7</v>
      </c>
      <c r="C72" s="414"/>
      <c r="D72" s="413" t="s">
        <v>1</v>
      </c>
      <c r="E72" s="414"/>
      <c r="F72" s="91" t="s">
        <v>11</v>
      </c>
      <c r="G72" s="88"/>
      <c r="J72" s="283"/>
      <c r="K72" s="283"/>
      <c r="L72" s="398"/>
      <c r="M72" s="398"/>
    </row>
    <row r="73" spans="1:14" ht="18" customHeight="1">
      <c r="B73" s="403"/>
      <c r="C73" s="404"/>
      <c r="D73" s="129"/>
      <c r="E73" s="127"/>
      <c r="F73" s="128"/>
      <c r="J73" s="397"/>
      <c r="K73" s="398"/>
      <c r="L73" s="398"/>
      <c r="M73" s="398"/>
    </row>
    <row r="74" spans="1:14" ht="18" customHeight="1">
      <c r="B74" s="405"/>
      <c r="C74" s="406"/>
      <c r="D74" s="266"/>
      <c r="E74" s="267"/>
      <c r="F74" s="228"/>
    </row>
    <row r="75" spans="1:14" ht="18" customHeight="1">
      <c r="B75" s="403"/>
      <c r="C75" s="404"/>
      <c r="D75" s="123"/>
      <c r="E75" s="127"/>
      <c r="F75" s="128"/>
      <c r="K75" s="398"/>
      <c r="L75" s="398"/>
      <c r="M75" s="398"/>
      <c r="N75" s="398"/>
    </row>
    <row r="76" spans="1:14" ht="18" customHeight="1">
      <c r="B76" s="405"/>
      <c r="C76" s="406"/>
      <c r="D76" s="125"/>
      <c r="E76" s="267"/>
      <c r="F76" s="228"/>
      <c r="J76" s="4"/>
    </row>
    <row r="77" spans="1:14" ht="18" customHeight="1">
      <c r="B77" s="403"/>
      <c r="C77" s="404"/>
      <c r="D77" s="129"/>
      <c r="E77" s="130"/>
      <c r="F77" s="131"/>
      <c r="J77" s="4"/>
    </row>
    <row r="78" spans="1:14" ht="18" customHeight="1">
      <c r="B78" s="405"/>
      <c r="C78" s="406"/>
      <c r="D78" s="125"/>
      <c r="E78" s="267"/>
      <c r="F78" s="228"/>
      <c r="J78" s="398"/>
      <c r="K78" s="398"/>
      <c r="L78" s="398"/>
      <c r="M78" s="398"/>
      <c r="N78" s="398"/>
    </row>
    <row r="79" spans="1:14" ht="18" customHeight="1">
      <c r="B79" s="403"/>
      <c r="C79" s="404"/>
      <c r="D79" s="129"/>
      <c r="E79" s="130"/>
      <c r="F79" s="131"/>
    </row>
    <row r="80" spans="1:14" ht="18" customHeight="1">
      <c r="B80" s="405"/>
      <c r="C80" s="406"/>
      <c r="D80" s="125"/>
      <c r="E80" s="267"/>
      <c r="F80" s="228"/>
      <c r="J80" s="111"/>
      <c r="K80" s="88"/>
      <c r="L80" s="88"/>
      <c r="M80" s="88"/>
    </row>
    <row r="81" spans="2:14" ht="18" customHeight="1">
      <c r="B81" s="403"/>
      <c r="C81" s="404"/>
      <c r="D81" s="129"/>
      <c r="E81" s="130"/>
      <c r="F81" s="131"/>
      <c r="J81" s="111"/>
      <c r="K81" s="88"/>
      <c r="L81" s="88"/>
      <c r="M81" s="88"/>
    </row>
    <row r="82" spans="2:14" ht="18" customHeight="1">
      <c r="B82" s="405"/>
      <c r="C82" s="406"/>
      <c r="D82" s="125"/>
      <c r="E82" s="267"/>
      <c r="F82" s="228"/>
      <c r="J82" s="111"/>
      <c r="K82" s="88"/>
      <c r="L82" s="88"/>
      <c r="M82" s="88"/>
    </row>
    <row r="83" spans="2:14" ht="18" customHeight="1">
      <c r="B83" s="403"/>
      <c r="C83" s="404"/>
      <c r="D83" s="123"/>
      <c r="E83" s="127"/>
      <c r="F83" s="128"/>
      <c r="J83" s="397"/>
      <c r="K83" s="398"/>
      <c r="L83" s="398"/>
      <c r="M83" s="398"/>
    </row>
    <row r="84" spans="2:14" ht="18" customHeight="1">
      <c r="B84" s="405"/>
      <c r="C84" s="406"/>
      <c r="D84" s="266"/>
      <c r="E84" s="267"/>
      <c r="F84" s="228"/>
    </row>
    <row r="85" spans="2:14" ht="18" customHeight="1">
      <c r="B85" s="403"/>
      <c r="C85" s="404"/>
      <c r="D85" s="129"/>
      <c r="E85" s="130"/>
      <c r="F85" s="131"/>
      <c r="K85" s="398"/>
      <c r="L85" s="398"/>
      <c r="M85" s="398"/>
      <c r="N85" s="398"/>
    </row>
    <row r="86" spans="2:14" ht="18" customHeight="1">
      <c r="B86" s="405"/>
      <c r="C86" s="406"/>
      <c r="D86" s="125"/>
      <c r="E86" s="267"/>
      <c r="F86" s="228"/>
      <c r="J86" s="4"/>
    </row>
    <row r="87" spans="2:14" ht="18" customHeight="1">
      <c r="B87" s="403"/>
      <c r="C87" s="404"/>
      <c r="D87" s="129"/>
      <c r="E87" s="130"/>
      <c r="F87" s="131"/>
      <c r="J87" s="4"/>
    </row>
    <row r="88" spans="2:14" ht="18" customHeight="1">
      <c r="B88" s="405"/>
      <c r="C88" s="406"/>
      <c r="D88" s="125"/>
      <c r="E88" s="267"/>
      <c r="F88" s="228"/>
      <c r="J88" s="398"/>
      <c r="K88" s="398"/>
      <c r="L88" s="398"/>
      <c r="M88" s="398"/>
      <c r="N88" s="398"/>
    </row>
    <row r="89" spans="2:14" ht="18" customHeight="1">
      <c r="B89" s="403"/>
      <c r="C89" s="404"/>
      <c r="D89" s="123"/>
      <c r="E89" s="127"/>
      <c r="F89" s="128"/>
    </row>
    <row r="90" spans="2:14" ht="18" customHeight="1">
      <c r="B90" s="405"/>
      <c r="C90" s="406"/>
      <c r="D90" s="125"/>
      <c r="E90" s="267"/>
      <c r="F90" s="228"/>
      <c r="J90" s="111"/>
      <c r="K90" s="88"/>
      <c r="L90" s="88"/>
      <c r="M90" s="88"/>
    </row>
    <row r="91" spans="2:14" ht="18" customHeight="1">
      <c r="B91" s="403"/>
      <c r="C91" s="404"/>
      <c r="D91" s="129"/>
      <c r="E91" s="130"/>
      <c r="F91" s="131"/>
      <c r="J91" s="111"/>
      <c r="K91" s="88"/>
      <c r="L91" s="88"/>
      <c r="M91" s="88"/>
    </row>
    <row r="92" spans="2:14" ht="18" customHeight="1" thickBot="1">
      <c r="B92" s="405"/>
      <c r="C92" s="406"/>
      <c r="D92" s="135"/>
      <c r="E92" s="136"/>
      <c r="F92" s="226"/>
      <c r="J92" s="111"/>
      <c r="K92" s="88"/>
      <c r="L92" s="88"/>
      <c r="M92" s="88"/>
    </row>
    <row r="93" spans="2:14" ht="18" customHeight="1" thickBot="1">
      <c r="B93" s="409" t="s">
        <v>3</v>
      </c>
      <c r="C93" s="410"/>
      <c r="D93" s="100"/>
      <c r="E93" s="249"/>
      <c r="F93" s="114">
        <f>F73+F75+F77+F79+F81+F83+F85+F87+F89+F91</f>
        <v>0</v>
      </c>
      <c r="I93" s="407" t="str">
        <f>IF((F66-F93)=0,"OK","←注意：収入と支出の合計額不一致")</f>
        <v>OK</v>
      </c>
      <c r="J93" s="408"/>
      <c r="K93" s="408"/>
      <c r="L93" s="306"/>
    </row>
    <row r="94" spans="2:14" ht="18" customHeight="1" thickBot="1">
      <c r="B94" s="411"/>
      <c r="C94" s="412"/>
      <c r="D94" s="102"/>
      <c r="E94" s="263"/>
      <c r="F94" s="115">
        <f>F74+F76+F78+F80+F82+F84+F86+F88+F90+F92</f>
        <v>0</v>
      </c>
      <c r="I94" s="407" t="str">
        <f>IF((F67-F94)=0,"OK","←注意：収入と支出の合計額不一致")</f>
        <v>OK</v>
      </c>
      <c r="J94" s="408"/>
      <c r="K94" s="408"/>
      <c r="L94" s="306"/>
    </row>
    <row r="95" spans="2:14" ht="7.5" customHeight="1">
      <c r="B95" s="1"/>
      <c r="C95" s="1"/>
      <c r="D95" s="1"/>
      <c r="F95" s="116"/>
    </row>
    <row r="96" spans="2:14">
      <c r="B96" s="117" t="s">
        <v>154</v>
      </c>
      <c r="C96" s="103"/>
      <c r="D96" s="103"/>
      <c r="E96" s="103"/>
      <c r="F96" s="118"/>
    </row>
    <row r="97" spans="2:6">
      <c r="B97" s="117" t="s">
        <v>156</v>
      </c>
      <c r="C97" s="103"/>
      <c r="D97" s="103"/>
      <c r="E97" s="103"/>
      <c r="F97" s="118"/>
    </row>
    <row r="98" spans="2:6">
      <c r="B98" s="117" t="s">
        <v>157</v>
      </c>
      <c r="C98" s="103"/>
      <c r="D98" s="103"/>
      <c r="E98" s="103"/>
      <c r="F98" s="118"/>
    </row>
  </sheetData>
  <mergeCells count="67">
    <mergeCell ref="I46:L46"/>
    <mergeCell ref="J21:M21"/>
    <mergeCell ref="I44:L44"/>
    <mergeCell ref="I45:L45"/>
    <mergeCell ref="K23:N23"/>
    <mergeCell ref="J26:N26"/>
    <mergeCell ref="D20:E20"/>
    <mergeCell ref="D7:E7"/>
    <mergeCell ref="K13:L13"/>
    <mergeCell ref="J20:M20"/>
    <mergeCell ref="A2:B2"/>
    <mergeCell ref="A4:G4"/>
    <mergeCell ref="F2:G2"/>
    <mergeCell ref="B7:C7"/>
    <mergeCell ref="D8:E9"/>
    <mergeCell ref="C25:C26"/>
    <mergeCell ref="B8:C9"/>
    <mergeCell ref="B10:C11"/>
    <mergeCell ref="B12:C13"/>
    <mergeCell ref="B21:B32"/>
    <mergeCell ref="B14:C15"/>
    <mergeCell ref="C21:C22"/>
    <mergeCell ref="C23:C24"/>
    <mergeCell ref="C27:C28"/>
    <mergeCell ref="C29:C30"/>
    <mergeCell ref="C31:C32"/>
    <mergeCell ref="B45:C46"/>
    <mergeCell ref="B33:B44"/>
    <mergeCell ref="C33:C34"/>
    <mergeCell ref="C35:C36"/>
    <mergeCell ref="C37:C38"/>
    <mergeCell ref="C43:C44"/>
    <mergeCell ref="C39:C40"/>
    <mergeCell ref="C41:C42"/>
    <mergeCell ref="J72:M72"/>
    <mergeCell ref="J73:M73"/>
    <mergeCell ref="K75:N75"/>
    <mergeCell ref="J78:N78"/>
    <mergeCell ref="B60:C61"/>
    <mergeCell ref="B62:C63"/>
    <mergeCell ref="B64:C65"/>
    <mergeCell ref="K65:L65"/>
    <mergeCell ref="B79:C80"/>
    <mergeCell ref="B81:C82"/>
    <mergeCell ref="B83:C84"/>
    <mergeCell ref="J83:M83"/>
    <mergeCell ref="B85:C86"/>
    <mergeCell ref="K85:N85"/>
    <mergeCell ref="B53:H53"/>
    <mergeCell ref="B72:C72"/>
    <mergeCell ref="B73:C74"/>
    <mergeCell ref="B75:C76"/>
    <mergeCell ref="B77:C78"/>
    <mergeCell ref="B66:C67"/>
    <mergeCell ref="D72:E72"/>
    <mergeCell ref="A54:B54"/>
    <mergeCell ref="F54:G54"/>
    <mergeCell ref="A56:G56"/>
    <mergeCell ref="B59:C59"/>
    <mergeCell ref="D59:E59"/>
    <mergeCell ref="J88:N88"/>
    <mergeCell ref="B89:C90"/>
    <mergeCell ref="B91:C92"/>
    <mergeCell ref="I94:L94"/>
    <mergeCell ref="B93:C94"/>
    <mergeCell ref="I93:L93"/>
    <mergeCell ref="B87:C88"/>
  </mergeCells>
  <phoneticPr fontId="2"/>
  <dataValidations count="2">
    <dataValidation imeMode="halfAlpha" allowBlank="1" showInputMessage="1" showErrorMessage="1" sqref="F15 F21:G47 F8:F13 F67 F60:F65 F73:F95" xr:uid="{00000000-0002-0000-0000-000000000000}"/>
    <dataValidation type="custom" imeMode="halfAlpha" allowBlank="1" showInputMessage="1" showErrorMessage="1" sqref="F14 F66" xr:uid="{00000000-0002-0000-0000-000001000000}">
      <formula1>SUM($F$8,$F$10,$F$12)</formula1>
    </dataValidation>
  </dataValidations>
  <pageMargins left="0.59055118110236227" right="0.51181102362204722" top="0.39370078740157483" bottom="0.35433070866141736" header="0.31496062992125984" footer="0.31496062992125984"/>
  <pageSetup paperSize="9" scale="96" orientation="portrait" blackAndWhite="1" r:id="rId1"/>
  <rowBreaks count="1" manualBreakCount="1">
    <brk id="52" max="7" man="1"/>
  </rowBreaks>
  <ignoredErrors>
    <ignoredError sqref="F22 F24:F30 F34:F42 D8:E9 C21:C30 C33:C42 F8"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1CE37-1C29-4854-8CEB-762C209D2EE0}">
  <sheetPr>
    <tabColor theme="0" tint="-0.249977111117893"/>
  </sheetPr>
  <dimension ref="A1:N54"/>
  <sheetViews>
    <sheetView view="pageBreakPreview" zoomScaleNormal="100" zoomScaleSheetLayoutView="100" workbookViewId="0">
      <selection activeCell="C23" sqref="C23:C24"/>
    </sheetView>
  </sheetViews>
  <sheetFormatPr defaultRowHeight="13.5"/>
  <cols>
    <col min="1" max="1" width="2" customWidth="1"/>
    <col min="2" max="2" width="4.875" customWidth="1"/>
    <col min="3" max="3" width="18.5" customWidth="1"/>
    <col min="4" max="4" width="30.875" customWidth="1"/>
    <col min="5" max="5" width="9.75" customWidth="1"/>
    <col min="6" max="7" width="15" style="88" customWidth="1"/>
    <col min="8" max="8" width="2.5" bestFit="1" customWidth="1"/>
    <col min="9" max="9" width="4.375" customWidth="1"/>
    <col min="10" max="10" width="12.25" style="1" customWidth="1"/>
    <col min="11" max="14" width="12.25" customWidth="1"/>
  </cols>
  <sheetData>
    <row r="1" spans="1:12" ht="6" customHeight="1"/>
    <row r="2" spans="1:12" ht="18" customHeight="1">
      <c r="A2" s="397" t="s">
        <v>153</v>
      </c>
      <c r="B2" s="397"/>
      <c r="E2" s="2" t="s">
        <v>29</v>
      </c>
      <c r="F2" s="415" t="s">
        <v>213</v>
      </c>
      <c r="G2" s="415"/>
      <c r="H2" t="s">
        <v>30</v>
      </c>
    </row>
    <row r="3" spans="1:12" ht="18.75" customHeight="1"/>
    <row r="4" spans="1:12" ht="21">
      <c r="A4" s="416" t="s">
        <v>15</v>
      </c>
      <c r="B4" s="417"/>
      <c r="C4" s="417"/>
      <c r="D4" s="417"/>
      <c r="E4" s="417"/>
      <c r="F4" s="417"/>
      <c r="G4" s="417"/>
    </row>
    <row r="5" spans="1:12" ht="15" customHeight="1"/>
    <row r="6" spans="1:12" ht="14.25">
      <c r="A6" s="89" t="s">
        <v>9</v>
      </c>
      <c r="J6" s="4"/>
    </row>
    <row r="7" spans="1:12" ht="24.75" customHeight="1">
      <c r="B7" s="418" t="s">
        <v>7</v>
      </c>
      <c r="C7" s="418"/>
      <c r="D7" s="413" t="s">
        <v>1</v>
      </c>
      <c r="E7" s="414"/>
      <c r="F7" s="91" t="s">
        <v>11</v>
      </c>
    </row>
    <row r="8" spans="1:12" ht="18" customHeight="1">
      <c r="B8" s="428" t="s">
        <v>70</v>
      </c>
      <c r="C8" s="429"/>
      <c r="D8" s="92"/>
      <c r="E8" s="93"/>
      <c r="F8" s="195">
        <v>500000</v>
      </c>
      <c r="G8" s="53" t="s">
        <v>12</v>
      </c>
    </row>
    <row r="9" spans="1:12" ht="18" customHeight="1">
      <c r="B9" s="430"/>
      <c r="C9" s="431"/>
      <c r="D9" s="96"/>
      <c r="E9" s="97"/>
      <c r="F9" s="98">
        <f>F8</f>
        <v>500000</v>
      </c>
      <c r="G9" s="194" t="s">
        <v>13</v>
      </c>
    </row>
    <row r="10" spans="1:12" ht="18" customHeight="1">
      <c r="B10" s="451" t="s">
        <v>192</v>
      </c>
      <c r="C10" s="452"/>
      <c r="D10" s="168" t="s">
        <v>212</v>
      </c>
      <c r="E10" s="169"/>
      <c r="F10" s="170">
        <v>67000</v>
      </c>
    </row>
    <row r="11" spans="1:12" ht="18" customHeight="1">
      <c r="B11" s="453"/>
      <c r="C11" s="454"/>
      <c r="D11" s="171"/>
      <c r="E11" s="172"/>
      <c r="F11" s="173">
        <f>500*120</f>
        <v>60000</v>
      </c>
    </row>
    <row r="12" spans="1:12" ht="18" customHeight="1">
      <c r="B12" s="451" t="s">
        <v>193</v>
      </c>
      <c r="C12" s="452"/>
      <c r="D12" s="168"/>
      <c r="E12" s="174"/>
      <c r="F12" s="170">
        <v>0</v>
      </c>
    </row>
    <row r="13" spans="1:12" ht="18" customHeight="1">
      <c r="B13" s="453"/>
      <c r="C13" s="454"/>
      <c r="D13" s="171"/>
      <c r="E13" s="175"/>
      <c r="F13" s="173">
        <v>3111</v>
      </c>
      <c r="K13" s="398"/>
      <c r="L13" s="398"/>
    </row>
    <row r="14" spans="1:12" ht="18" customHeight="1">
      <c r="B14" s="409" t="s">
        <v>8</v>
      </c>
      <c r="C14" s="410"/>
      <c r="D14" s="100"/>
      <c r="E14" s="93"/>
      <c r="F14" s="94">
        <f>F8+F10+F12</f>
        <v>567000</v>
      </c>
    </row>
    <row r="15" spans="1:12" ht="18" customHeight="1">
      <c r="B15" s="411"/>
      <c r="C15" s="412"/>
      <c r="D15" s="102"/>
      <c r="E15" s="97"/>
      <c r="F15" s="98">
        <f>F9+F11+F13</f>
        <v>563111</v>
      </c>
    </row>
    <row r="16" spans="1:12">
      <c r="B16" s="103"/>
    </row>
    <row r="17" spans="1:14">
      <c r="B17" s="103"/>
    </row>
    <row r="19" spans="1:14" ht="14.25">
      <c r="A19" s="89" t="s">
        <v>10</v>
      </c>
      <c r="J19" s="4" t="s">
        <v>159</v>
      </c>
    </row>
    <row r="20" spans="1:14" s="1" customFormat="1" ht="27">
      <c r="B20" s="90" t="s">
        <v>0</v>
      </c>
      <c r="C20" s="90" t="s">
        <v>7</v>
      </c>
      <c r="D20" s="413" t="s">
        <v>1</v>
      </c>
      <c r="E20" s="414"/>
      <c r="F20" s="91" t="s">
        <v>11</v>
      </c>
      <c r="G20" s="104" t="s">
        <v>2</v>
      </c>
      <c r="J20" s="432" t="s">
        <v>163</v>
      </c>
      <c r="K20" s="433"/>
      <c r="L20" s="434"/>
      <c r="M20" s="434"/>
      <c r="N20" s="93"/>
    </row>
    <row r="21" spans="1:14" ht="18" customHeight="1">
      <c r="B21" s="419" t="s">
        <v>5</v>
      </c>
      <c r="C21" s="446" t="s">
        <v>194</v>
      </c>
      <c r="D21" s="176" t="s">
        <v>208</v>
      </c>
      <c r="E21" s="177">
        <f>1450*90</f>
        <v>130500</v>
      </c>
      <c r="F21" s="178">
        <v>135000</v>
      </c>
      <c r="G21" s="178">
        <f>F21</f>
        <v>135000</v>
      </c>
      <c r="J21" s="439" t="s">
        <v>162</v>
      </c>
      <c r="K21" s="398"/>
      <c r="L21" s="398"/>
      <c r="M21" s="398"/>
      <c r="N21" s="107"/>
    </row>
    <row r="22" spans="1:14" ht="18" customHeight="1">
      <c r="B22" s="419"/>
      <c r="C22" s="445"/>
      <c r="D22" s="179" t="s">
        <v>207</v>
      </c>
      <c r="E22" s="180">
        <f>1450*10</f>
        <v>14500</v>
      </c>
      <c r="F22" s="181">
        <f>E21+E22</f>
        <v>145000</v>
      </c>
      <c r="G22" s="181">
        <v>137000</v>
      </c>
      <c r="J22" s="106"/>
      <c r="K22" t="s">
        <v>160</v>
      </c>
      <c r="N22" s="107"/>
    </row>
    <row r="23" spans="1:14" ht="18" customHeight="1">
      <c r="B23" s="419"/>
      <c r="C23" s="450" t="s">
        <v>195</v>
      </c>
      <c r="D23" s="182" t="s">
        <v>199</v>
      </c>
      <c r="E23" s="183">
        <v>53250</v>
      </c>
      <c r="F23" s="184">
        <v>56000</v>
      </c>
      <c r="G23" s="184">
        <v>33000</v>
      </c>
      <c r="J23" s="106"/>
      <c r="K23" s="440" t="s">
        <v>161</v>
      </c>
      <c r="L23" s="440"/>
      <c r="M23" s="440"/>
      <c r="N23" s="441"/>
    </row>
    <row r="24" spans="1:14" ht="18" customHeight="1">
      <c r="B24" s="419"/>
      <c r="C24" s="450"/>
      <c r="D24" s="185" t="s">
        <v>200</v>
      </c>
      <c r="E24" s="186">
        <v>24750</v>
      </c>
      <c r="F24" s="187">
        <f>E23+E24</f>
        <v>78000</v>
      </c>
      <c r="G24" s="187">
        <v>75000</v>
      </c>
      <c r="J24" s="108" t="s">
        <v>164</v>
      </c>
      <c r="K24" s="109"/>
      <c r="L24" s="109"/>
      <c r="M24" s="109"/>
      <c r="N24" s="110"/>
    </row>
    <row r="25" spans="1:14" ht="18" customHeight="1">
      <c r="B25" s="419"/>
      <c r="C25" s="450" t="s">
        <v>196</v>
      </c>
      <c r="D25" s="182" t="s">
        <v>206</v>
      </c>
      <c r="E25" s="183">
        <f>6500*12*2</f>
        <v>156000</v>
      </c>
      <c r="F25" s="184">
        <v>180000</v>
      </c>
      <c r="G25" s="184">
        <v>180000</v>
      </c>
      <c r="J25" s="108" t="s">
        <v>165</v>
      </c>
      <c r="K25" s="109"/>
      <c r="L25" s="109"/>
      <c r="M25" s="109"/>
      <c r="N25" s="110"/>
    </row>
    <row r="26" spans="1:14" ht="18" customHeight="1">
      <c r="B26" s="419"/>
      <c r="C26" s="450"/>
      <c r="D26" s="185" t="s">
        <v>201</v>
      </c>
      <c r="E26" s="186">
        <f>1500*12*2</f>
        <v>36000</v>
      </c>
      <c r="F26" s="187">
        <f>E25+E26</f>
        <v>192000</v>
      </c>
      <c r="G26" s="187">
        <v>170000</v>
      </c>
      <c r="J26" s="442" t="s">
        <v>166</v>
      </c>
      <c r="K26" s="443"/>
      <c r="L26" s="443"/>
      <c r="M26" s="443"/>
      <c r="N26" s="444"/>
    </row>
    <row r="27" spans="1:14" ht="18" customHeight="1">
      <c r="B27" s="419"/>
      <c r="C27" s="450" t="s">
        <v>197</v>
      </c>
      <c r="D27" s="182" t="s">
        <v>202</v>
      </c>
      <c r="E27" s="183"/>
      <c r="F27" s="184">
        <v>85000</v>
      </c>
      <c r="G27" s="184">
        <v>60000</v>
      </c>
    </row>
    <row r="28" spans="1:14" ht="18" customHeight="1">
      <c r="B28" s="419"/>
      <c r="C28" s="450"/>
      <c r="D28" s="185"/>
      <c r="E28" s="186"/>
      <c r="F28" s="187">
        <f>F27</f>
        <v>85000</v>
      </c>
      <c r="G28" s="187">
        <f>G27</f>
        <v>60000</v>
      </c>
      <c r="J28" s="111">
        <f>$F$22</f>
        <v>145000</v>
      </c>
      <c r="K28" s="111">
        <f>$F$22</f>
        <v>145000</v>
      </c>
      <c r="L28" s="88">
        <f>F21</f>
        <v>135000</v>
      </c>
      <c r="M28" s="88">
        <f>G21</f>
        <v>135000</v>
      </c>
    </row>
    <row r="29" spans="1:14" ht="18" customHeight="1">
      <c r="B29" s="419"/>
      <c r="C29" s="445" t="s">
        <v>198</v>
      </c>
      <c r="D29" s="182" t="s">
        <v>203</v>
      </c>
      <c r="E29" s="183"/>
      <c r="F29" s="181">
        <v>43000</v>
      </c>
      <c r="G29" s="181">
        <v>28000</v>
      </c>
      <c r="J29" s="111">
        <f>$F$24</f>
        <v>78000</v>
      </c>
      <c r="K29" s="111">
        <f>$F$24</f>
        <v>78000</v>
      </c>
      <c r="L29" s="88">
        <f>F23</f>
        <v>56000</v>
      </c>
      <c r="M29" s="88">
        <f>G23</f>
        <v>33000</v>
      </c>
    </row>
    <row r="30" spans="1:14" ht="18" customHeight="1">
      <c r="B30" s="419"/>
      <c r="C30" s="445"/>
      <c r="D30" s="179"/>
      <c r="E30" s="180"/>
      <c r="F30" s="181">
        <v>23000</v>
      </c>
      <c r="G30" s="181">
        <v>18000</v>
      </c>
      <c r="J30" s="111">
        <f>$F$26</f>
        <v>192000</v>
      </c>
      <c r="K30" s="111">
        <f>$F$26</f>
        <v>192000</v>
      </c>
      <c r="L30" s="88">
        <f>F25</f>
        <v>180000</v>
      </c>
      <c r="M30" s="88">
        <f>G25</f>
        <v>180000</v>
      </c>
    </row>
    <row r="31" spans="1:14" ht="18" customHeight="1">
      <c r="B31" s="419"/>
      <c r="C31" s="447" t="s">
        <v>204</v>
      </c>
      <c r="D31" s="182" t="s">
        <v>205</v>
      </c>
      <c r="E31" s="183"/>
      <c r="F31" s="184">
        <v>16000</v>
      </c>
      <c r="G31" s="184">
        <f>F31</f>
        <v>16000</v>
      </c>
      <c r="J31" s="111">
        <f>$F$28</f>
        <v>85000</v>
      </c>
      <c r="K31" s="111">
        <f>$F$28</f>
        <v>85000</v>
      </c>
      <c r="L31" s="88">
        <f>F27</f>
        <v>85000</v>
      </c>
      <c r="M31" s="88">
        <f>G27</f>
        <v>60000</v>
      </c>
    </row>
    <row r="32" spans="1:14" ht="18" customHeight="1">
      <c r="B32" s="419"/>
      <c r="C32" s="449"/>
      <c r="D32" s="171"/>
      <c r="E32" s="188"/>
      <c r="F32" s="189">
        <f>2000*3</f>
        <v>6000</v>
      </c>
      <c r="G32" s="189">
        <f>F32</f>
        <v>6000</v>
      </c>
      <c r="J32" s="111">
        <f>$F$30</f>
        <v>23000</v>
      </c>
      <c r="K32" s="111">
        <f>$F$30</f>
        <v>23000</v>
      </c>
      <c r="L32" s="88">
        <f>F29</f>
        <v>43000</v>
      </c>
      <c r="M32" s="88">
        <f>G29</f>
        <v>28000</v>
      </c>
    </row>
    <row r="33" spans="2:13" ht="18" customHeight="1">
      <c r="B33" s="419"/>
      <c r="C33" s="424" t="s">
        <v>4</v>
      </c>
      <c r="D33" s="100"/>
      <c r="E33" s="105"/>
      <c r="F33" s="94">
        <f>F21+F23+F25+F27+F29+F31</f>
        <v>515000</v>
      </c>
      <c r="G33" s="94">
        <f>G21+G23+G25+G27+G29+G31</f>
        <v>452000</v>
      </c>
      <c r="J33" s="111">
        <f>$F$32</f>
        <v>6000</v>
      </c>
      <c r="K33" s="111">
        <f>$F$32</f>
        <v>6000</v>
      </c>
      <c r="L33" s="88">
        <f>F31</f>
        <v>16000</v>
      </c>
      <c r="M33" s="88">
        <f>G31</f>
        <v>16000</v>
      </c>
    </row>
    <row r="34" spans="2:13" ht="18" customHeight="1">
      <c r="B34" s="419"/>
      <c r="C34" s="425"/>
      <c r="D34" s="102"/>
      <c r="E34" s="112"/>
      <c r="F34" s="190">
        <f>F22+F24+F26+F28+F30+F32</f>
        <v>529000</v>
      </c>
      <c r="G34" s="190">
        <f>G22+G24+G26+G28+G30+G32</f>
        <v>466000</v>
      </c>
      <c r="J34" s="111">
        <f>F34</f>
        <v>529000</v>
      </c>
      <c r="K34" s="111">
        <f>G34</f>
        <v>466000</v>
      </c>
      <c r="L34" s="88">
        <f>F33</f>
        <v>515000</v>
      </c>
      <c r="M34" s="88">
        <f>G33</f>
        <v>452000</v>
      </c>
    </row>
    <row r="35" spans="2:13" ht="18" customHeight="1">
      <c r="B35" s="419" t="s">
        <v>6</v>
      </c>
      <c r="C35" s="446" t="s">
        <v>194</v>
      </c>
      <c r="D35" s="168" t="s">
        <v>211</v>
      </c>
      <c r="E35" s="177"/>
      <c r="F35" s="178">
        <v>48000</v>
      </c>
      <c r="G35" s="178">
        <f>F35</f>
        <v>48000</v>
      </c>
    </row>
    <row r="36" spans="2:13" ht="18" customHeight="1">
      <c r="B36" s="419"/>
      <c r="C36" s="445"/>
      <c r="D36" s="179"/>
      <c r="E36" s="180"/>
      <c r="F36" s="181">
        <f>1450*20</f>
        <v>29000</v>
      </c>
      <c r="G36" s="181">
        <f>F36</f>
        <v>29000</v>
      </c>
    </row>
    <row r="37" spans="2:13" ht="18" customHeight="1">
      <c r="B37" s="419"/>
      <c r="C37" s="447" t="s">
        <v>209</v>
      </c>
      <c r="D37" s="182" t="s">
        <v>203</v>
      </c>
      <c r="E37" s="183"/>
      <c r="F37" s="184">
        <v>0</v>
      </c>
      <c r="G37" s="184">
        <f>F37</f>
        <v>0</v>
      </c>
      <c r="J37" s="111">
        <f>F36</f>
        <v>29000</v>
      </c>
      <c r="K37" s="111">
        <f>G36</f>
        <v>29000</v>
      </c>
      <c r="L37" s="88">
        <f>F35</f>
        <v>48000</v>
      </c>
      <c r="M37" s="88">
        <f>G35</f>
        <v>48000</v>
      </c>
    </row>
    <row r="38" spans="2:13" ht="18" customHeight="1">
      <c r="B38" s="419"/>
      <c r="C38" s="448"/>
      <c r="D38" s="185"/>
      <c r="E38" s="186"/>
      <c r="F38" s="187">
        <v>5111</v>
      </c>
      <c r="G38" s="187">
        <v>5000</v>
      </c>
      <c r="J38" s="111">
        <f>F38</f>
        <v>5111</v>
      </c>
      <c r="K38" s="111">
        <f>G38</f>
        <v>5000</v>
      </c>
      <c r="L38" s="88">
        <f>F37</f>
        <v>0</v>
      </c>
      <c r="M38" s="88">
        <f>G37</f>
        <v>0</v>
      </c>
    </row>
    <row r="39" spans="2:13" ht="18" customHeight="1">
      <c r="B39" s="419"/>
      <c r="C39" s="445" t="s">
        <v>210</v>
      </c>
      <c r="D39" s="182"/>
      <c r="E39" s="183"/>
      <c r="F39" s="181">
        <v>1000</v>
      </c>
      <c r="G39" s="181">
        <f>F39</f>
        <v>1000</v>
      </c>
      <c r="J39" s="111">
        <f>F40</f>
        <v>0</v>
      </c>
      <c r="K39" s="111">
        <f>G40</f>
        <v>0</v>
      </c>
      <c r="L39" s="88">
        <f>F39</f>
        <v>1000</v>
      </c>
      <c r="M39" s="88">
        <f>G39</f>
        <v>1000</v>
      </c>
    </row>
    <row r="40" spans="2:13" ht="18" customHeight="1">
      <c r="B40" s="419"/>
      <c r="C40" s="445"/>
      <c r="D40" s="185"/>
      <c r="E40" s="186"/>
      <c r="F40" s="181">
        <v>0</v>
      </c>
      <c r="G40" s="181">
        <f>F40</f>
        <v>0</v>
      </c>
      <c r="J40" s="111">
        <f>F42</f>
        <v>0</v>
      </c>
      <c r="K40" s="111">
        <f>G42</f>
        <v>0</v>
      </c>
      <c r="L40" s="88">
        <f>F41</f>
        <v>0</v>
      </c>
      <c r="M40" s="88">
        <f>G41</f>
        <v>0</v>
      </c>
    </row>
    <row r="41" spans="2:13" ht="18" customHeight="1">
      <c r="B41" s="419"/>
      <c r="C41" s="447"/>
      <c r="D41" s="182"/>
      <c r="E41" s="183"/>
      <c r="F41" s="184"/>
      <c r="G41" s="184"/>
      <c r="J41" s="111">
        <f>F44</f>
        <v>0</v>
      </c>
      <c r="K41" s="111">
        <f>G44</f>
        <v>0</v>
      </c>
      <c r="L41" s="88">
        <f>F43</f>
        <v>0</v>
      </c>
      <c r="M41" s="88">
        <f>G43</f>
        <v>0</v>
      </c>
    </row>
    <row r="42" spans="2:13" ht="18" customHeight="1">
      <c r="B42" s="419"/>
      <c r="C42" s="448"/>
      <c r="D42" s="185"/>
      <c r="E42" s="186"/>
      <c r="F42" s="187"/>
      <c r="G42" s="187"/>
      <c r="J42" s="111">
        <f>F46</f>
        <v>34111</v>
      </c>
      <c r="K42" s="111">
        <f>G46</f>
        <v>34000</v>
      </c>
      <c r="L42" s="88">
        <f>F45</f>
        <v>49000</v>
      </c>
      <c r="M42" s="88">
        <f>G45</f>
        <v>49000</v>
      </c>
    </row>
    <row r="43" spans="2:13" ht="18" customHeight="1">
      <c r="B43" s="419"/>
      <c r="C43" s="445"/>
      <c r="D43" s="182"/>
      <c r="E43" s="183"/>
      <c r="F43" s="181"/>
      <c r="G43" s="181"/>
    </row>
    <row r="44" spans="2:13" ht="18" customHeight="1">
      <c r="B44" s="419"/>
      <c r="C44" s="449"/>
      <c r="D44" s="185"/>
      <c r="E44" s="186"/>
      <c r="F44" s="189"/>
      <c r="G44" s="189"/>
    </row>
    <row r="45" spans="2:13" ht="18" customHeight="1" thickBot="1">
      <c r="B45" s="419"/>
      <c r="C45" s="424" t="s">
        <v>4</v>
      </c>
      <c r="D45" s="100"/>
      <c r="E45" s="105"/>
      <c r="F45" s="191">
        <f>F35+F37+F39+F41+F43</f>
        <v>49000</v>
      </c>
      <c r="G45" s="191">
        <f>G35+G37+G39+G41+G43</f>
        <v>49000</v>
      </c>
    </row>
    <row r="46" spans="2:13" ht="18" customHeight="1" thickBot="1">
      <c r="B46" s="419"/>
      <c r="C46" s="425"/>
      <c r="D46" s="102"/>
      <c r="E46" s="112"/>
      <c r="F46" s="192">
        <f>F36+F38+F40+F42+F44</f>
        <v>34111</v>
      </c>
      <c r="G46" s="192">
        <f>G36+G38+G40+G42+G44</f>
        <v>34000</v>
      </c>
      <c r="I46" s="407" t="str">
        <f>IF(F9*0.3&gt;=G46,"OK","←注意：間接経費が助成額の３０％以上で不可")</f>
        <v>OK</v>
      </c>
      <c r="J46" s="408"/>
      <c r="K46" s="408"/>
      <c r="L46" s="306"/>
    </row>
    <row r="47" spans="2:13" ht="18" customHeight="1" thickBot="1">
      <c r="B47" s="409" t="s">
        <v>3</v>
      </c>
      <c r="C47" s="410"/>
      <c r="D47" s="100"/>
      <c r="E47" s="105"/>
      <c r="F47" s="191">
        <f>F33+F45</f>
        <v>564000</v>
      </c>
      <c r="G47" s="191">
        <f>G33+G45</f>
        <v>501000</v>
      </c>
      <c r="I47" s="407" t="str">
        <f>IF((F15-F48)=0,"OK","←注意：収入と支出の合計額不一致")</f>
        <v>OK</v>
      </c>
      <c r="J47" s="408"/>
      <c r="K47" s="408"/>
      <c r="L47" s="306"/>
    </row>
    <row r="48" spans="2:13" ht="18" customHeight="1" thickBot="1">
      <c r="B48" s="411"/>
      <c r="C48" s="412"/>
      <c r="D48" s="102"/>
      <c r="E48" s="112"/>
      <c r="F48" s="192">
        <f>F34+F46</f>
        <v>563111</v>
      </c>
      <c r="G48" s="192">
        <f>G34+G46</f>
        <v>500000</v>
      </c>
      <c r="I48" s="407" t="str">
        <f>IF((F9-G48)=0,"OK","←注意：助成金と助成対象金額が不一致")</f>
        <v>OK</v>
      </c>
      <c r="J48" s="408"/>
      <c r="K48" s="408"/>
      <c r="L48" s="306"/>
    </row>
    <row r="49" spans="2:7" ht="7.5" customHeight="1">
      <c r="B49" s="1"/>
      <c r="C49" s="1"/>
      <c r="D49" s="1"/>
      <c r="F49" s="193"/>
      <c r="G49" s="193"/>
    </row>
    <row r="50" spans="2:7">
      <c r="B50" s="117" t="s">
        <v>154</v>
      </c>
      <c r="C50" s="103"/>
      <c r="D50" s="103"/>
      <c r="E50" s="103"/>
      <c r="F50" s="118"/>
    </row>
    <row r="51" spans="2:7">
      <c r="B51" s="119" t="s">
        <v>155</v>
      </c>
      <c r="C51" s="120"/>
      <c r="D51" s="120"/>
      <c r="E51" s="120"/>
      <c r="F51" s="121"/>
    </row>
    <row r="52" spans="2:7">
      <c r="B52" s="117" t="s">
        <v>156</v>
      </c>
      <c r="C52" s="103"/>
      <c r="D52" s="103"/>
      <c r="E52" s="103"/>
      <c r="F52" s="118"/>
    </row>
    <row r="53" spans="2:7">
      <c r="B53" s="117" t="s">
        <v>157</v>
      </c>
      <c r="C53" s="103"/>
      <c r="D53" s="103"/>
      <c r="E53" s="103"/>
      <c r="F53" s="118"/>
    </row>
    <row r="54" spans="2:7">
      <c r="B54" s="122" t="s">
        <v>14</v>
      </c>
    </row>
  </sheetData>
  <mergeCells count="34">
    <mergeCell ref="B8:C9"/>
    <mergeCell ref="A2:B2"/>
    <mergeCell ref="F2:G2"/>
    <mergeCell ref="A4:G4"/>
    <mergeCell ref="B7:C7"/>
    <mergeCell ref="D7:E7"/>
    <mergeCell ref="C33:C34"/>
    <mergeCell ref="B10:C11"/>
    <mergeCell ref="B12:C13"/>
    <mergeCell ref="K13:L13"/>
    <mergeCell ref="B14:C15"/>
    <mergeCell ref="D20:E20"/>
    <mergeCell ref="J20:M20"/>
    <mergeCell ref="C25:C26"/>
    <mergeCell ref="C27:C28"/>
    <mergeCell ref="C31:C32"/>
    <mergeCell ref="K23:N23"/>
    <mergeCell ref="J26:N26"/>
    <mergeCell ref="I46:L46"/>
    <mergeCell ref="B47:C48"/>
    <mergeCell ref="I47:L47"/>
    <mergeCell ref="I48:L48"/>
    <mergeCell ref="C29:C30"/>
    <mergeCell ref="B35:B46"/>
    <mergeCell ref="C35:C36"/>
    <mergeCell ref="C37:C38"/>
    <mergeCell ref="C39:C40"/>
    <mergeCell ref="C41:C42"/>
    <mergeCell ref="C43:C44"/>
    <mergeCell ref="C45:C46"/>
    <mergeCell ref="B21:B34"/>
    <mergeCell ref="C21:C22"/>
    <mergeCell ref="J21:M21"/>
    <mergeCell ref="C23:C24"/>
  </mergeCells>
  <phoneticPr fontId="2"/>
  <dataValidations count="2">
    <dataValidation type="custom" imeMode="halfAlpha" allowBlank="1" showInputMessage="1" showErrorMessage="1" sqref="F14" xr:uid="{9ECF728D-2AD9-475A-8DD9-4B7BE0AD2E78}">
      <formula1>SUM($F$8,$F$10,$F$12)</formula1>
    </dataValidation>
    <dataValidation imeMode="halfAlpha" allowBlank="1" showInputMessage="1" showErrorMessage="1" sqref="F15 F8:F13 F21:G49" xr:uid="{3507F406-9042-4AAB-8ACC-F48A0FA9861D}"/>
  </dataValidations>
  <pageMargins left="0.70866141732283472" right="0.70866141732283472" top="0.74803149606299213" bottom="0.74803149606299213" header="0.31496062992125984" footer="0.31496062992125984"/>
  <pageSetup paperSize="9" scale="88" orientation="portrait" cellComments="asDisplayed" r:id="rId1"/>
  <rowBreaks count="1" manualBreakCount="1">
    <brk id="53" max="7" man="1"/>
  </rowBreaks>
  <ignoredErrors>
    <ignoredError sqref="E21:E22 F22 G21 E32:E34 F24:F26 E25:E28 F28:G28 E36:E44 F35:G35 G36 F41:F46 G37:G40 G31:G32 F32:F34 F36 F11" unlockedFormula="1"/>
    <ignoredError sqref="J30"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0F0CB-12F7-489B-B052-D0B55A0509B9}">
  <dimension ref="A1:M42"/>
  <sheetViews>
    <sheetView view="pageBreakPreview" topLeftCell="A7" zoomScaleNormal="100" zoomScaleSheetLayoutView="100" workbookViewId="0">
      <selection activeCell="L25" sqref="L25"/>
    </sheetView>
  </sheetViews>
  <sheetFormatPr defaultRowHeight="13.5"/>
  <cols>
    <col min="1" max="1" width="3.625" style="140" customWidth="1"/>
    <col min="2" max="9" width="8.75" style="140" customWidth="1"/>
    <col min="10" max="10" width="10.5" style="140" customWidth="1"/>
    <col min="11" max="11" width="3" style="140" customWidth="1"/>
    <col min="12" max="12" width="4" style="140" customWidth="1"/>
    <col min="13" max="16384" width="9" style="140"/>
  </cols>
  <sheetData>
    <row r="1" spans="1:13" ht="15" customHeight="1">
      <c r="A1" s="139" t="s">
        <v>116</v>
      </c>
    </row>
    <row r="2" spans="1:13" ht="15" customHeight="1">
      <c r="A2" s="141"/>
      <c r="M2" s="140" t="s">
        <v>117</v>
      </c>
    </row>
    <row r="3" spans="1:13" ht="27" customHeight="1">
      <c r="A3" s="456" t="s">
        <v>152</v>
      </c>
      <c r="B3" s="457"/>
      <c r="C3" s="457"/>
      <c r="D3" s="457"/>
      <c r="E3" s="457"/>
      <c r="F3" s="457"/>
      <c r="G3" s="457"/>
      <c r="H3" s="457"/>
      <c r="I3" s="457"/>
      <c r="J3" s="457"/>
      <c r="M3" s="140" t="s">
        <v>118</v>
      </c>
    </row>
    <row r="4" spans="1:13" ht="15" customHeight="1">
      <c r="A4" s="142"/>
      <c r="M4" s="143" t="s">
        <v>119</v>
      </c>
    </row>
    <row r="5" spans="1:13" ht="18.75" customHeight="1">
      <c r="A5" s="144"/>
      <c r="H5" s="458" t="s">
        <v>222</v>
      </c>
      <c r="I5" s="459"/>
      <c r="J5" s="459"/>
      <c r="M5" s="140" t="s">
        <v>120</v>
      </c>
    </row>
    <row r="6" spans="1:13" ht="15" customHeight="1">
      <c r="A6" s="144"/>
      <c r="H6" s="146"/>
      <c r="I6" s="147"/>
      <c r="J6" s="147"/>
    </row>
    <row r="7" spans="1:13" ht="15" customHeight="1">
      <c r="A7" s="148"/>
    </row>
    <row r="8" spans="1:13" ht="15" customHeight="1">
      <c r="A8" s="140" t="s">
        <v>121</v>
      </c>
      <c r="M8" s="149" t="s">
        <v>122</v>
      </c>
    </row>
    <row r="9" spans="1:13" ht="15" customHeight="1">
      <c r="M9" s="149"/>
    </row>
    <row r="10" spans="1:13" ht="15" customHeight="1">
      <c r="A10" s="148"/>
      <c r="M10" s="149" t="s">
        <v>123</v>
      </c>
    </row>
    <row r="11" spans="1:13" ht="15" customHeight="1">
      <c r="A11" s="150"/>
      <c r="F11" s="145" t="s">
        <v>124</v>
      </c>
      <c r="G11" s="145" t="s">
        <v>125</v>
      </c>
      <c r="H11" s="460">
        <f>'10号'!G12</f>
        <v>0</v>
      </c>
      <c r="I11" s="460"/>
      <c r="J11" s="460"/>
    </row>
    <row r="12" spans="1:13" ht="15" customHeight="1">
      <c r="A12" s="151"/>
      <c r="F12" s="145"/>
      <c r="G12" s="145" t="s">
        <v>126</v>
      </c>
      <c r="H12" s="460">
        <f>'10号'!G13</f>
        <v>0</v>
      </c>
      <c r="I12" s="460"/>
      <c r="J12" s="460"/>
    </row>
    <row r="13" spans="1:13" ht="15" customHeight="1">
      <c r="A13" s="150"/>
      <c r="F13" s="145" t="s">
        <v>127</v>
      </c>
      <c r="G13" s="145" t="s">
        <v>128</v>
      </c>
      <c r="H13" s="461">
        <f>'10号'!G14</f>
        <v>0</v>
      </c>
      <c r="I13" s="461"/>
      <c r="J13" s="152"/>
      <c r="M13" s="143" t="s">
        <v>129</v>
      </c>
    </row>
    <row r="14" spans="1:13" ht="15" customHeight="1">
      <c r="A14" s="150"/>
      <c r="F14" s="145"/>
      <c r="G14" s="145" t="s">
        <v>130</v>
      </c>
      <c r="H14" s="460">
        <f>'10号'!G15</f>
        <v>0</v>
      </c>
      <c r="I14" s="460"/>
      <c r="J14" s="152"/>
      <c r="M14" s="143" t="s">
        <v>131</v>
      </c>
    </row>
    <row r="15" spans="1:13" ht="15" customHeight="1">
      <c r="A15" s="150"/>
      <c r="F15" s="145"/>
      <c r="G15" s="145"/>
      <c r="M15" s="143"/>
    </row>
    <row r="16" spans="1:13" ht="15" customHeight="1">
      <c r="A16" s="148"/>
      <c r="F16" s="145" t="s">
        <v>132</v>
      </c>
      <c r="G16" s="145" t="s">
        <v>130</v>
      </c>
      <c r="H16" s="462"/>
      <c r="I16" s="462"/>
      <c r="J16" s="165"/>
      <c r="M16" s="143" t="s">
        <v>133</v>
      </c>
    </row>
    <row r="17" spans="1:13" ht="15" customHeight="1">
      <c r="A17" s="148"/>
      <c r="F17" s="145"/>
      <c r="G17" s="145" t="s">
        <v>134</v>
      </c>
      <c r="H17" s="463">
        <f>'10号'!G16</f>
        <v>0</v>
      </c>
      <c r="I17" s="463"/>
      <c r="J17" s="463"/>
      <c r="M17" s="143"/>
    </row>
    <row r="18" spans="1:13" ht="15" customHeight="1">
      <c r="A18" s="148"/>
      <c r="F18" s="145"/>
      <c r="G18" s="153" t="s">
        <v>135</v>
      </c>
      <c r="H18" s="463">
        <f>'10号'!G17</f>
        <v>0</v>
      </c>
      <c r="I18" s="463"/>
      <c r="J18" s="463"/>
      <c r="M18" s="143"/>
    </row>
    <row r="19" spans="1:13" ht="15" customHeight="1">
      <c r="A19" s="148"/>
      <c r="F19" s="145"/>
      <c r="G19" s="153"/>
      <c r="H19" s="154"/>
      <c r="I19" s="154"/>
      <c r="J19" s="154"/>
      <c r="M19" s="143"/>
    </row>
    <row r="20" spans="1:13" ht="15" customHeight="1">
      <c r="A20" s="150"/>
      <c r="F20" s="145" t="s">
        <v>136</v>
      </c>
      <c r="G20" s="145" t="s">
        <v>130</v>
      </c>
      <c r="H20" s="462"/>
      <c r="I20" s="462"/>
      <c r="J20" s="165"/>
      <c r="M20" s="143"/>
    </row>
    <row r="21" spans="1:13" ht="15" customHeight="1">
      <c r="A21" s="148"/>
      <c r="F21" s="145"/>
      <c r="G21" s="145" t="s">
        <v>134</v>
      </c>
      <c r="H21" s="463">
        <f>H17</f>
        <v>0</v>
      </c>
      <c r="I21" s="463"/>
      <c r="J21" s="463"/>
    </row>
    <row r="22" spans="1:13" ht="15" customHeight="1">
      <c r="A22" s="148"/>
      <c r="F22" s="145"/>
      <c r="G22" s="153" t="s">
        <v>135</v>
      </c>
      <c r="H22" s="455">
        <f>H18</f>
        <v>0</v>
      </c>
      <c r="I22" s="455"/>
      <c r="J22" s="455"/>
    </row>
    <row r="23" spans="1:13" ht="15" customHeight="1">
      <c r="A23" s="148"/>
      <c r="F23" s="145"/>
      <c r="G23" s="153"/>
      <c r="H23" s="154"/>
      <c r="I23" s="154"/>
      <c r="J23" s="154"/>
    </row>
    <row r="24" spans="1:13" ht="15" customHeight="1">
      <c r="A24" s="148"/>
    </row>
    <row r="25" spans="1:13" ht="15" customHeight="1">
      <c r="B25" s="479" t="s">
        <v>371</v>
      </c>
      <c r="C25" s="355"/>
      <c r="D25" s="355"/>
      <c r="E25" s="355"/>
      <c r="F25" s="355"/>
      <c r="G25" s="355"/>
      <c r="H25" s="355"/>
      <c r="I25" s="355"/>
      <c r="J25" s="355"/>
      <c r="K25" s="355"/>
    </row>
    <row r="26" spans="1:13" ht="15" customHeight="1">
      <c r="A26" s="457" t="s">
        <v>292</v>
      </c>
      <c r="B26" s="398"/>
      <c r="C26" s="398"/>
      <c r="D26" s="398"/>
      <c r="E26" s="398"/>
      <c r="F26" s="398"/>
      <c r="G26" s="398"/>
      <c r="H26" s="398"/>
      <c r="I26" s="398"/>
      <c r="J26" s="398"/>
    </row>
    <row r="27" spans="1:13" ht="15" customHeight="1">
      <c r="B27"/>
      <c r="C27"/>
    </row>
    <row r="28" spans="1:13" ht="15" customHeight="1"/>
    <row r="29" spans="1:13" ht="15" customHeight="1">
      <c r="A29" s="470" t="s">
        <v>23</v>
      </c>
      <c r="B29" s="457"/>
      <c r="C29" s="457"/>
      <c r="D29" s="457"/>
      <c r="E29" s="457"/>
      <c r="F29" s="457"/>
      <c r="G29" s="457"/>
      <c r="H29" s="457"/>
      <c r="I29" s="457"/>
      <c r="J29" s="457"/>
      <c r="K29" s="457"/>
    </row>
    <row r="30" spans="1:13" ht="15" customHeight="1">
      <c r="A30" s="155"/>
    </row>
    <row r="31" spans="1:13" ht="15" customHeight="1">
      <c r="A31" s="148"/>
    </row>
    <row r="32" spans="1:13" ht="30" customHeight="1">
      <c r="A32" s="148"/>
      <c r="B32" s="148"/>
      <c r="C32" s="140" t="s">
        <v>137</v>
      </c>
      <c r="E32" s="471">
        <f>収支決算書!F9</f>
        <v>0</v>
      </c>
      <c r="F32" s="471"/>
      <c r="G32" s="471"/>
      <c r="H32" s="156" t="s">
        <v>138</v>
      </c>
    </row>
    <row r="33" spans="1:10" ht="30" customHeight="1">
      <c r="A33" s="148"/>
      <c r="B33" s="148"/>
      <c r="C33" s="140" t="s">
        <v>139</v>
      </c>
      <c r="E33" s="472">
        <v>0</v>
      </c>
      <c r="F33" s="472"/>
      <c r="G33" s="472"/>
      <c r="H33" s="156" t="s">
        <v>138</v>
      </c>
    </row>
    <row r="34" spans="1:10" ht="30" customHeight="1">
      <c r="A34" s="148"/>
      <c r="B34" s="148"/>
      <c r="C34" s="140" t="s">
        <v>140</v>
      </c>
      <c r="E34" s="471">
        <f>E32-E33</f>
        <v>0</v>
      </c>
      <c r="F34" s="471"/>
      <c r="G34" s="471"/>
      <c r="H34" s="156" t="s">
        <v>138</v>
      </c>
    </row>
    <row r="35" spans="1:10" ht="21" customHeight="1" thickBot="1">
      <c r="A35" s="148"/>
      <c r="B35" s="140" t="s">
        <v>141</v>
      </c>
    </row>
    <row r="36" spans="1:10" ht="40.5" customHeight="1">
      <c r="A36" s="157"/>
      <c r="B36" s="473" t="s">
        <v>142</v>
      </c>
      <c r="C36" s="474"/>
      <c r="D36" s="475"/>
      <c r="E36" s="476"/>
      <c r="F36" s="75"/>
      <c r="G36" s="158" t="s">
        <v>143</v>
      </c>
      <c r="H36" s="477"/>
      <c r="I36" s="478"/>
      <c r="J36" s="76"/>
    </row>
    <row r="37" spans="1:10" ht="40.5" customHeight="1">
      <c r="A37" s="157"/>
      <c r="B37" s="480" t="s">
        <v>144</v>
      </c>
      <c r="C37" s="481"/>
      <c r="D37" s="482"/>
      <c r="E37" s="483"/>
      <c r="F37" s="484"/>
      <c r="G37" s="159" t="s">
        <v>145</v>
      </c>
      <c r="H37" s="485"/>
      <c r="I37" s="486"/>
      <c r="J37" s="487"/>
    </row>
    <row r="38" spans="1:10" ht="19.5" customHeight="1">
      <c r="A38" s="157"/>
      <c r="B38" s="160" t="s">
        <v>146</v>
      </c>
      <c r="C38" s="464"/>
      <c r="D38" s="465"/>
      <c r="E38" s="465"/>
      <c r="F38" s="465"/>
      <c r="G38" s="465"/>
      <c r="H38" s="465"/>
      <c r="I38" s="465"/>
      <c r="J38" s="466"/>
    </row>
    <row r="39" spans="1:10" ht="40.5" customHeight="1" thickBot="1">
      <c r="A39" s="157"/>
      <c r="B39" s="161" t="s">
        <v>147</v>
      </c>
      <c r="C39" s="467"/>
      <c r="D39" s="468"/>
      <c r="E39" s="468"/>
      <c r="F39" s="468"/>
      <c r="G39" s="468"/>
      <c r="H39" s="468"/>
      <c r="I39" s="468"/>
      <c r="J39" s="469"/>
    </row>
    <row r="40" spans="1:10" ht="7.5" customHeight="1">
      <c r="A40" s="162"/>
      <c r="B40" s="163"/>
      <c r="C40" s="164"/>
      <c r="D40" s="164"/>
      <c r="E40" s="164"/>
      <c r="F40" s="164"/>
      <c r="G40" s="164"/>
      <c r="H40" s="164"/>
      <c r="I40" s="164"/>
      <c r="J40" s="164"/>
    </row>
    <row r="41" spans="1:10" ht="20.25" customHeight="1">
      <c r="A41" s="148"/>
      <c r="B41" s="144" t="s">
        <v>148</v>
      </c>
      <c r="C41" s="148" t="s">
        <v>149</v>
      </c>
      <c r="D41" s="148"/>
    </row>
    <row r="42" spans="1:10" ht="20.25" customHeight="1">
      <c r="A42" s="148"/>
      <c r="B42" s="144" t="s">
        <v>150</v>
      </c>
      <c r="C42" s="148" t="s">
        <v>151</v>
      </c>
      <c r="D42" s="148"/>
    </row>
  </sheetData>
  <sheetProtection sheet="1" objects="1" scenarios="1"/>
  <mergeCells count="26">
    <mergeCell ref="B25:K25"/>
    <mergeCell ref="A26:J26"/>
    <mergeCell ref="B37:C37"/>
    <mergeCell ref="D37:F37"/>
    <mergeCell ref="H37:J37"/>
    <mergeCell ref="C38:J38"/>
    <mergeCell ref="C39:J39"/>
    <mergeCell ref="A29:K29"/>
    <mergeCell ref="E32:G32"/>
    <mergeCell ref="E33:G33"/>
    <mergeCell ref="E34:G34"/>
    <mergeCell ref="B36:C36"/>
    <mergeCell ref="D36:E36"/>
    <mergeCell ref="H36:I36"/>
    <mergeCell ref="H22:J22"/>
    <mergeCell ref="A3:J3"/>
    <mergeCell ref="H5:J5"/>
    <mergeCell ref="H11:J11"/>
    <mergeCell ref="H12:J12"/>
    <mergeCell ref="H13:I13"/>
    <mergeCell ref="H14:I14"/>
    <mergeCell ref="H16:I16"/>
    <mergeCell ref="H17:J17"/>
    <mergeCell ref="H18:J18"/>
    <mergeCell ref="H20:I20"/>
    <mergeCell ref="H21:J21"/>
  </mergeCells>
  <phoneticPr fontId="2"/>
  <dataValidations count="3">
    <dataValidation type="list" allowBlank="1" showInputMessage="1" showErrorMessage="1" sqref="D37" xr:uid="{35ED46F9-3533-430C-AD34-24C1CCE39C35}">
      <formula1>$M$12:$M$16</formula1>
    </dataValidation>
    <dataValidation type="list" allowBlank="1" showInputMessage="1" showErrorMessage="1" sqref="F36" xr:uid="{68F9915C-677F-477C-997E-80D1D9666BBE}">
      <formula1>$M$1:$M$5</formula1>
    </dataValidation>
    <dataValidation type="list" allowBlank="1" showInputMessage="1" showErrorMessage="1" sqref="J36" xr:uid="{912024D0-4F43-4D7F-A439-6E54305F5102}">
      <formula1>$M$7:$M$10</formula1>
    </dataValidation>
  </dataValidations>
  <pageMargins left="0.70866141732283472" right="0.51181102362204722" top="0.74803149606299213" bottom="0.74803149606299213" header="0.31496062992125984" footer="0.31496062992125984"/>
  <pageSetup paperSize="9" orientation="portrait" blackAndWhite="1" r:id="rId1"/>
  <ignoredErrors>
    <ignoredError sqref="H11:J16 I20 I18:J18 I17:J17 H19:J19 I21:J21 I22:J22 H18 H22 H21 H20 H17" unlocked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2ECDE-77A5-42C6-9F46-FD526D32639A}">
  <dimension ref="A1:N3"/>
  <sheetViews>
    <sheetView workbookViewId="0">
      <selection activeCell="H29" sqref="H29"/>
    </sheetView>
  </sheetViews>
  <sheetFormatPr defaultRowHeight="13.5"/>
  <cols>
    <col min="1" max="1" width="24" bestFit="1" customWidth="1"/>
    <col min="2" max="2" width="18.625" bestFit="1" customWidth="1"/>
    <col min="4" max="4" width="42.375" customWidth="1"/>
    <col min="6" max="6" width="10" bestFit="1" customWidth="1"/>
    <col min="7" max="7" width="20" bestFit="1" customWidth="1"/>
    <col min="8" max="8" width="24.125" customWidth="1"/>
    <col min="9" max="12" width="11.625" style="200" bestFit="1" customWidth="1"/>
    <col min="13" max="13" width="10.25" style="200" bestFit="1" customWidth="1"/>
    <col min="14" max="14" width="10.25" bestFit="1" customWidth="1"/>
  </cols>
  <sheetData>
    <row r="1" spans="1:14" ht="28.5" customHeight="1">
      <c r="A1" s="204"/>
      <c r="B1" s="204"/>
      <c r="C1" s="204"/>
      <c r="D1" s="204"/>
      <c r="E1" s="488" t="s">
        <v>36</v>
      </c>
      <c r="F1" s="488"/>
      <c r="G1" s="204"/>
      <c r="H1" s="204"/>
      <c r="I1" s="206" t="s">
        <v>219</v>
      </c>
      <c r="J1" s="207"/>
      <c r="K1" s="207"/>
      <c r="L1" s="208"/>
      <c r="M1" s="208" t="s">
        <v>269</v>
      </c>
    </row>
    <row r="2" spans="1:14" ht="28.5" customHeight="1">
      <c r="A2" s="209" t="s">
        <v>19</v>
      </c>
      <c r="B2" s="209" t="s">
        <v>35</v>
      </c>
      <c r="C2" s="209" t="s">
        <v>32</v>
      </c>
      <c r="D2" s="209" t="s">
        <v>31</v>
      </c>
      <c r="E2" s="205" t="s">
        <v>37</v>
      </c>
      <c r="F2" s="205" t="s">
        <v>38</v>
      </c>
      <c r="G2" s="209" t="s">
        <v>34</v>
      </c>
      <c r="H2" s="209" t="s">
        <v>33</v>
      </c>
      <c r="I2" s="210" t="s">
        <v>215</v>
      </c>
      <c r="J2" s="210" t="s">
        <v>216</v>
      </c>
      <c r="K2" s="210" t="s">
        <v>217</v>
      </c>
      <c r="L2" s="210" t="s">
        <v>218</v>
      </c>
      <c r="M2" s="210" t="s">
        <v>220</v>
      </c>
      <c r="N2" s="1"/>
    </row>
    <row r="3" spans="1:14" ht="28.5" customHeight="1">
      <c r="A3" s="202">
        <f>'10号'!G13</f>
        <v>0</v>
      </c>
      <c r="B3" s="201" t="str">
        <f>'10号'!I7</f>
        <v>令和  年　　月　 日</v>
      </c>
      <c r="C3" s="202">
        <f>'10号'!G11</f>
        <v>0</v>
      </c>
      <c r="D3" s="202">
        <f>'10号'!G12</f>
        <v>0</v>
      </c>
      <c r="E3" s="202">
        <f>'10号'!G14</f>
        <v>0</v>
      </c>
      <c r="F3" s="202">
        <f>'10号'!G15</f>
        <v>0</v>
      </c>
      <c r="G3" s="202">
        <f>'10号'!G16</f>
        <v>0</v>
      </c>
      <c r="H3" s="202">
        <f>'10号'!G17</f>
        <v>0</v>
      </c>
      <c r="I3" s="203" t="e">
        <f>収支決算書!F14</f>
        <v>#N/A</v>
      </c>
      <c r="J3" s="203">
        <f>収支決算書!F15</f>
        <v>0</v>
      </c>
      <c r="K3" s="203">
        <f>収支決算書!F45</f>
        <v>0</v>
      </c>
      <c r="L3" s="203">
        <f>収支決算書!F46</f>
        <v>0</v>
      </c>
      <c r="M3" s="203">
        <f>収支決算書!G46</f>
        <v>0</v>
      </c>
    </row>
  </sheetData>
  <sheetProtection sheet="1" objects="1" scenarios="1"/>
  <mergeCells count="1">
    <mergeCell ref="E1:F1"/>
  </mergeCells>
  <phoneticPr fontId="2"/>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1C417-93BC-4248-92B3-054242CD44E2}">
  <sheetPr>
    <pageSetUpPr fitToPage="1"/>
  </sheetPr>
  <dimension ref="A1:N95"/>
  <sheetViews>
    <sheetView showZeros="0" view="pageBreakPreview" zoomScaleNormal="90" zoomScaleSheetLayoutView="100" workbookViewId="0">
      <selection activeCell="J4" sqref="J4:K4"/>
    </sheetView>
  </sheetViews>
  <sheetFormatPr defaultRowHeight="13.5"/>
  <cols>
    <col min="1" max="1" width="5.5" customWidth="1"/>
    <col min="2" max="2" width="7.625" customWidth="1"/>
    <col min="3" max="3" width="10.75" bestFit="1" customWidth="1"/>
    <col min="4" max="4" width="7" customWidth="1"/>
    <col min="5" max="5" width="8.75" customWidth="1"/>
    <col min="6" max="6" width="10.375" customWidth="1"/>
    <col min="7" max="7" width="11.625" customWidth="1"/>
    <col min="8" max="8" width="7.375" customWidth="1"/>
    <col min="9" max="9" width="6.75" customWidth="1"/>
    <col min="10" max="10" width="12.25" customWidth="1"/>
    <col min="11" max="11" width="11.875" customWidth="1"/>
    <col min="12" max="12" width="3.5" customWidth="1"/>
  </cols>
  <sheetData>
    <row r="1" spans="1:11" ht="39.75" customHeight="1">
      <c r="A1" s="584" t="s">
        <v>39</v>
      </c>
      <c r="B1" s="584"/>
      <c r="C1" s="584"/>
      <c r="D1" s="584"/>
      <c r="E1" s="584"/>
      <c r="F1" s="585"/>
      <c r="G1" s="585"/>
      <c r="H1" s="585"/>
      <c r="I1" s="585"/>
      <c r="J1" s="585"/>
      <c r="K1" s="585"/>
    </row>
    <row r="2" spans="1:11" ht="18" thickBot="1">
      <c r="A2" s="7"/>
      <c r="B2" s="21" t="s">
        <v>81</v>
      </c>
      <c r="C2" s="239" t="e">
        <f>VLOOKUP(C3,★団体交付決定一覧!D2:H49,4,FALSE)</f>
        <v>#N/A</v>
      </c>
      <c r="D2" s="240" t="s">
        <v>82</v>
      </c>
      <c r="E2" s="241" t="e">
        <f>VLOOKUP(C3,★団体交付決定一覧!D2:H49,5,FALSE)</f>
        <v>#N/A</v>
      </c>
      <c r="F2" s="20"/>
      <c r="G2" s="4"/>
      <c r="H2" s="4"/>
      <c r="I2" s="4"/>
      <c r="J2" s="4"/>
      <c r="K2" s="4"/>
    </row>
    <row r="3" spans="1:11" ht="21" customHeight="1">
      <c r="A3" s="614" t="s">
        <v>40</v>
      </c>
      <c r="B3" s="615"/>
      <c r="C3" s="558">
        <f>'10号'!G13</f>
        <v>0</v>
      </c>
      <c r="D3" s="559"/>
      <c r="E3" s="559"/>
      <c r="F3" s="560"/>
      <c r="G3" s="592" t="s">
        <v>41</v>
      </c>
      <c r="H3" s="577" t="s">
        <v>60</v>
      </c>
      <c r="I3" s="578"/>
      <c r="J3" s="545" t="s">
        <v>61</v>
      </c>
      <c r="K3" s="546"/>
    </row>
    <row r="4" spans="1:11" ht="28.5" customHeight="1" thickBot="1">
      <c r="A4" s="616"/>
      <c r="B4" s="617"/>
      <c r="C4" s="561"/>
      <c r="D4" s="562"/>
      <c r="E4" s="562"/>
      <c r="F4" s="563"/>
      <c r="G4" s="593"/>
      <c r="H4" s="579">
        <f>'10号'!G14</f>
        <v>0</v>
      </c>
      <c r="I4" s="580"/>
      <c r="J4" s="547">
        <f>'10号'!G15</f>
        <v>0</v>
      </c>
      <c r="K4" s="548"/>
    </row>
    <row r="5" spans="1:11" ht="37.5" customHeight="1" thickBot="1">
      <c r="A5" s="618" t="s">
        <v>42</v>
      </c>
      <c r="B5" s="619"/>
      <c r="C5" s="564" t="e">
        <f>VLOOKUP(C3,★団体交付決定一覧!D2:E49,2,FALSE)</f>
        <v>#N/A</v>
      </c>
      <c r="D5" s="565"/>
      <c r="E5" s="565"/>
      <c r="F5" s="565"/>
      <c r="G5" s="565"/>
      <c r="H5" s="565"/>
      <c r="I5" s="565"/>
      <c r="J5" s="565"/>
      <c r="K5" s="566"/>
    </row>
    <row r="6" spans="1:11" ht="14.25">
      <c r="A6" s="7"/>
      <c r="B6" s="7"/>
      <c r="C6" s="7"/>
      <c r="D6" s="7"/>
      <c r="E6" s="7"/>
      <c r="F6" s="4"/>
      <c r="G6" s="4"/>
      <c r="H6" s="4"/>
      <c r="I6" s="4"/>
      <c r="J6" s="4"/>
      <c r="K6" s="4"/>
    </row>
    <row r="7" spans="1:11" ht="18" thickBot="1">
      <c r="A7" s="65" t="s">
        <v>43</v>
      </c>
      <c r="B7" s="7"/>
      <c r="C7" s="7"/>
      <c r="D7" s="7"/>
      <c r="E7" s="7"/>
      <c r="F7" s="4"/>
      <c r="G7" s="4"/>
      <c r="H7" s="4"/>
      <c r="I7" s="4"/>
      <c r="J7" s="4"/>
      <c r="K7" s="4"/>
    </row>
    <row r="8" spans="1:11" ht="22.5" customHeight="1">
      <c r="A8" s="516" t="s">
        <v>44</v>
      </c>
      <c r="B8" s="620"/>
      <c r="C8" s="567" t="s">
        <v>45</v>
      </c>
      <c r="D8" s="568"/>
      <c r="E8" s="15" t="s">
        <v>46</v>
      </c>
      <c r="F8" s="586" t="s">
        <v>47</v>
      </c>
      <c r="G8" s="587"/>
      <c r="H8" s="587"/>
      <c r="I8" s="587"/>
      <c r="J8" s="587"/>
      <c r="K8" s="588"/>
    </row>
    <row r="9" spans="1:11" ht="22.5" customHeight="1">
      <c r="A9" s="621" t="s">
        <v>63</v>
      </c>
      <c r="B9" s="622"/>
      <c r="C9" s="569"/>
      <c r="D9" s="570"/>
      <c r="E9" s="11" t="s">
        <v>65</v>
      </c>
      <c r="F9" s="589" t="s">
        <v>48</v>
      </c>
      <c r="G9" s="590"/>
      <c r="H9" s="590"/>
      <c r="I9" s="590"/>
      <c r="J9" s="590"/>
      <c r="K9" s="591"/>
    </row>
    <row r="10" spans="1:11" ht="22.5" customHeight="1" thickBot="1">
      <c r="A10" s="623" t="s">
        <v>62</v>
      </c>
      <c r="B10" s="624"/>
      <c r="C10" s="571"/>
      <c r="D10" s="572"/>
      <c r="E10" s="12" t="s">
        <v>64</v>
      </c>
      <c r="F10" s="594" t="s">
        <v>49</v>
      </c>
      <c r="G10" s="595"/>
      <c r="H10" s="595"/>
      <c r="I10" s="595"/>
      <c r="J10" s="595"/>
      <c r="K10" s="596"/>
    </row>
    <row r="11" spans="1:11" ht="23.25" customHeight="1">
      <c r="A11" s="625">
        <f>'４号'!A15</f>
        <v>0</v>
      </c>
      <c r="B11" s="626"/>
      <c r="C11" s="636">
        <f>'４号'!D15</f>
        <v>0</v>
      </c>
      <c r="D11" s="637"/>
      <c r="E11" s="244">
        <f>'４号'!E15</f>
        <v>0</v>
      </c>
      <c r="F11" s="597">
        <f>'４号'!F15</f>
        <v>0</v>
      </c>
      <c r="G11" s="598"/>
      <c r="H11" s="598"/>
      <c r="I11" s="598"/>
      <c r="J11" s="598"/>
      <c r="K11" s="599"/>
    </row>
    <row r="12" spans="1:11" ht="23.25" customHeight="1">
      <c r="A12" s="493"/>
      <c r="B12" s="494"/>
      <c r="C12" s="638"/>
      <c r="D12" s="631"/>
      <c r="E12" s="245">
        <f>'４号'!E16</f>
        <v>0</v>
      </c>
      <c r="F12" s="554"/>
      <c r="G12" s="554"/>
      <c r="H12" s="554"/>
      <c r="I12" s="554"/>
      <c r="J12" s="554"/>
      <c r="K12" s="555"/>
    </row>
    <row r="13" spans="1:11" ht="23.25" customHeight="1">
      <c r="A13" s="493">
        <f>'４号'!A17</f>
        <v>0</v>
      </c>
      <c r="B13" s="494"/>
      <c r="C13" s="638">
        <f>'４号'!D17</f>
        <v>0</v>
      </c>
      <c r="D13" s="631"/>
      <c r="E13" s="246">
        <f>'４号'!E17</f>
        <v>0</v>
      </c>
      <c r="F13" s="553">
        <f>'４号'!F17</f>
        <v>0</v>
      </c>
      <c r="G13" s="554"/>
      <c r="H13" s="554"/>
      <c r="I13" s="554"/>
      <c r="J13" s="554"/>
      <c r="K13" s="555"/>
    </row>
    <row r="14" spans="1:11" ht="23.25" customHeight="1">
      <c r="A14" s="493"/>
      <c r="B14" s="494"/>
      <c r="C14" s="638"/>
      <c r="D14" s="631"/>
      <c r="E14" s="245">
        <f>'４号'!E18</f>
        <v>0</v>
      </c>
      <c r="F14" s="554"/>
      <c r="G14" s="554"/>
      <c r="H14" s="554"/>
      <c r="I14" s="554"/>
      <c r="J14" s="554"/>
      <c r="K14" s="555"/>
    </row>
    <row r="15" spans="1:11" ht="23.25" customHeight="1">
      <c r="A15" s="493">
        <f>'４号'!A19</f>
        <v>0</v>
      </c>
      <c r="B15" s="494"/>
      <c r="C15" s="638">
        <f>'４号'!D19</f>
        <v>0</v>
      </c>
      <c r="D15" s="631"/>
      <c r="E15" s="246">
        <f>'４号'!E19</f>
        <v>0</v>
      </c>
      <c r="F15" s="553">
        <f>'４号'!F19</f>
        <v>0</v>
      </c>
      <c r="G15" s="554"/>
      <c r="H15" s="554"/>
      <c r="I15" s="554"/>
      <c r="J15" s="554"/>
      <c r="K15" s="555"/>
    </row>
    <row r="16" spans="1:11" ht="23.25" customHeight="1">
      <c r="A16" s="493"/>
      <c r="B16" s="494"/>
      <c r="C16" s="638"/>
      <c r="D16" s="631"/>
      <c r="E16" s="245">
        <f>'４号'!E20</f>
        <v>0</v>
      </c>
      <c r="F16" s="554"/>
      <c r="G16" s="554"/>
      <c r="H16" s="554"/>
      <c r="I16" s="554"/>
      <c r="J16" s="554"/>
      <c r="K16" s="555"/>
    </row>
    <row r="17" spans="1:11" ht="23.25" customHeight="1">
      <c r="A17" s="493">
        <f>'４号'!A21</f>
        <v>0</v>
      </c>
      <c r="B17" s="494"/>
      <c r="C17" s="638">
        <f>'４号'!D21</f>
        <v>0</v>
      </c>
      <c r="D17" s="631"/>
      <c r="E17" s="246">
        <f>'４号'!E21</f>
        <v>0</v>
      </c>
      <c r="F17" s="553">
        <f>'４号'!F21</f>
        <v>0</v>
      </c>
      <c r="G17" s="554"/>
      <c r="H17" s="554"/>
      <c r="I17" s="554"/>
      <c r="J17" s="554"/>
      <c r="K17" s="555"/>
    </row>
    <row r="18" spans="1:11" ht="23.25" customHeight="1">
      <c r="A18" s="493"/>
      <c r="B18" s="494"/>
      <c r="C18" s="638"/>
      <c r="D18" s="631"/>
      <c r="E18" s="245">
        <f>'４号'!E22</f>
        <v>0</v>
      </c>
      <c r="F18" s="554"/>
      <c r="G18" s="554"/>
      <c r="H18" s="554"/>
      <c r="I18" s="554"/>
      <c r="J18" s="554"/>
      <c r="K18" s="555"/>
    </row>
    <row r="19" spans="1:11" ht="23.25" customHeight="1">
      <c r="A19" s="493">
        <f>'４号'!A23</f>
        <v>0</v>
      </c>
      <c r="B19" s="494"/>
      <c r="C19" s="638">
        <f>'４号'!D23</f>
        <v>0</v>
      </c>
      <c r="D19" s="631"/>
      <c r="E19" s="246">
        <f>'４号'!E23</f>
        <v>0</v>
      </c>
      <c r="F19" s="553">
        <f>'４号'!F23</f>
        <v>0</v>
      </c>
      <c r="G19" s="554"/>
      <c r="H19" s="554"/>
      <c r="I19" s="554"/>
      <c r="J19" s="554"/>
      <c r="K19" s="555"/>
    </row>
    <row r="20" spans="1:11" ht="23.25" customHeight="1">
      <c r="A20" s="493"/>
      <c r="B20" s="494"/>
      <c r="C20" s="638"/>
      <c r="D20" s="631"/>
      <c r="E20" s="245">
        <f>'４号'!E24</f>
        <v>0</v>
      </c>
      <c r="F20" s="554"/>
      <c r="G20" s="554"/>
      <c r="H20" s="554"/>
      <c r="I20" s="554"/>
      <c r="J20" s="554"/>
      <c r="K20" s="555"/>
    </row>
    <row r="21" spans="1:11" ht="23.25" customHeight="1">
      <c r="A21" s="493">
        <f>'４号'!A25</f>
        <v>0</v>
      </c>
      <c r="B21" s="494"/>
      <c r="C21" s="638">
        <f>'４号'!D25</f>
        <v>0</v>
      </c>
      <c r="D21" s="631"/>
      <c r="E21" s="246">
        <f>'４号'!E25</f>
        <v>0</v>
      </c>
      <c r="F21" s="553">
        <f>'４号'!F25</f>
        <v>0</v>
      </c>
      <c r="G21" s="554"/>
      <c r="H21" s="554"/>
      <c r="I21" s="554"/>
      <c r="J21" s="554"/>
      <c r="K21" s="555"/>
    </row>
    <row r="22" spans="1:11" ht="23.25" customHeight="1">
      <c r="A22" s="493"/>
      <c r="B22" s="494"/>
      <c r="C22" s="638"/>
      <c r="D22" s="631"/>
      <c r="E22" s="245">
        <f>'４号'!E26</f>
        <v>0</v>
      </c>
      <c r="F22" s="554"/>
      <c r="G22" s="554"/>
      <c r="H22" s="554"/>
      <c r="I22" s="554"/>
      <c r="J22" s="554"/>
      <c r="K22" s="555"/>
    </row>
    <row r="23" spans="1:11" ht="23.25" customHeight="1">
      <c r="A23" s="493">
        <f>'４号'!A27</f>
        <v>0</v>
      </c>
      <c r="B23" s="494"/>
      <c r="C23" s="638">
        <f>'４号'!D27</f>
        <v>0</v>
      </c>
      <c r="D23" s="631"/>
      <c r="E23" s="246">
        <f>'４号'!E27</f>
        <v>0</v>
      </c>
      <c r="F23" s="553">
        <f>'４号'!F27</f>
        <v>0</v>
      </c>
      <c r="G23" s="554"/>
      <c r="H23" s="554"/>
      <c r="I23" s="554"/>
      <c r="J23" s="554"/>
      <c r="K23" s="555"/>
    </row>
    <row r="24" spans="1:11" ht="23.25" customHeight="1">
      <c r="A24" s="493"/>
      <c r="B24" s="494"/>
      <c r="C24" s="638"/>
      <c r="D24" s="631"/>
      <c r="E24" s="245">
        <f>'４号'!E28</f>
        <v>0</v>
      </c>
      <c r="F24" s="554"/>
      <c r="G24" s="554"/>
      <c r="H24" s="554"/>
      <c r="I24" s="554"/>
      <c r="J24" s="554"/>
      <c r="K24" s="555"/>
    </row>
    <row r="25" spans="1:11" ht="23.25" customHeight="1">
      <c r="A25" s="493">
        <f>'４号'!A29</f>
        <v>0</v>
      </c>
      <c r="B25" s="494"/>
      <c r="C25" s="638">
        <f>'４号'!D29</f>
        <v>0</v>
      </c>
      <c r="D25" s="631"/>
      <c r="E25" s="246">
        <f>'４号'!E29</f>
        <v>0</v>
      </c>
      <c r="F25" s="553">
        <f>'４号'!F29</f>
        <v>0</v>
      </c>
      <c r="G25" s="554"/>
      <c r="H25" s="554"/>
      <c r="I25" s="554"/>
      <c r="J25" s="554"/>
      <c r="K25" s="555"/>
    </row>
    <row r="26" spans="1:11" ht="23.25" customHeight="1">
      <c r="A26" s="493"/>
      <c r="B26" s="494"/>
      <c r="C26" s="638"/>
      <c r="D26" s="631"/>
      <c r="E26" s="245">
        <f>'４号'!E30</f>
        <v>0</v>
      </c>
      <c r="F26" s="554"/>
      <c r="G26" s="554"/>
      <c r="H26" s="554"/>
      <c r="I26" s="554"/>
      <c r="J26" s="554"/>
      <c r="K26" s="555"/>
    </row>
    <row r="27" spans="1:11" ht="23.25" customHeight="1">
      <c r="A27" s="493">
        <f>'４号'!A31</f>
        <v>0</v>
      </c>
      <c r="B27" s="494"/>
      <c r="C27" s="638">
        <f>'４号'!D31</f>
        <v>0</v>
      </c>
      <c r="D27" s="631"/>
      <c r="E27" s="246">
        <f>'４号'!E31</f>
        <v>0</v>
      </c>
      <c r="F27" s="553">
        <f>'４号'!F31</f>
        <v>0</v>
      </c>
      <c r="G27" s="554"/>
      <c r="H27" s="554"/>
      <c r="I27" s="554"/>
      <c r="J27" s="554"/>
      <c r="K27" s="555"/>
    </row>
    <row r="28" spans="1:11" ht="23.25" customHeight="1">
      <c r="A28" s="493"/>
      <c r="B28" s="494"/>
      <c r="C28" s="638"/>
      <c r="D28" s="631"/>
      <c r="E28" s="245">
        <f>'４号'!E32</f>
        <v>0</v>
      </c>
      <c r="F28" s="554"/>
      <c r="G28" s="554"/>
      <c r="H28" s="554"/>
      <c r="I28" s="554"/>
      <c r="J28" s="554"/>
      <c r="K28" s="555"/>
    </row>
    <row r="29" spans="1:11" ht="23.25" customHeight="1">
      <c r="A29" s="493">
        <f>'４号'!A33</f>
        <v>0</v>
      </c>
      <c r="B29" s="494"/>
      <c r="C29" s="638">
        <f>'４号'!D33</f>
        <v>0</v>
      </c>
      <c r="D29" s="631"/>
      <c r="E29" s="246">
        <f>'４号'!E33</f>
        <v>0</v>
      </c>
      <c r="F29" s="553">
        <f>'４号'!F33</f>
        <v>0</v>
      </c>
      <c r="G29" s="554"/>
      <c r="H29" s="554"/>
      <c r="I29" s="554"/>
      <c r="J29" s="554"/>
      <c r="K29" s="555"/>
    </row>
    <row r="30" spans="1:11" ht="23.25" customHeight="1">
      <c r="A30" s="493"/>
      <c r="B30" s="494"/>
      <c r="C30" s="638"/>
      <c r="D30" s="631"/>
      <c r="E30" s="245">
        <f>'４号'!E34</f>
        <v>0</v>
      </c>
      <c r="F30" s="554"/>
      <c r="G30" s="554"/>
      <c r="H30" s="554"/>
      <c r="I30" s="554"/>
      <c r="J30" s="554"/>
      <c r="K30" s="555"/>
    </row>
    <row r="31" spans="1:11" ht="23.25" customHeight="1">
      <c r="A31" s="493">
        <f>'４号'!A35</f>
        <v>0</v>
      </c>
      <c r="B31" s="494"/>
      <c r="C31" s="638">
        <f>'４号'!D35</f>
        <v>0</v>
      </c>
      <c r="D31" s="631"/>
      <c r="E31" s="246">
        <f>'４号'!E35</f>
        <v>0</v>
      </c>
      <c r="F31" s="553">
        <f>'４号'!F35</f>
        <v>0</v>
      </c>
      <c r="G31" s="554"/>
      <c r="H31" s="554"/>
      <c r="I31" s="554"/>
      <c r="J31" s="554"/>
      <c r="K31" s="555"/>
    </row>
    <row r="32" spans="1:11" ht="23.25" customHeight="1">
      <c r="A32" s="493"/>
      <c r="B32" s="494"/>
      <c r="C32" s="638"/>
      <c r="D32" s="631"/>
      <c r="E32" s="245">
        <f>'４号'!E36</f>
        <v>0</v>
      </c>
      <c r="F32" s="554"/>
      <c r="G32" s="554"/>
      <c r="H32" s="554"/>
      <c r="I32" s="554"/>
      <c r="J32" s="554"/>
      <c r="K32" s="555"/>
    </row>
    <row r="33" spans="1:11" ht="23.25" customHeight="1">
      <c r="A33" s="493">
        <f>'４号'!A37</f>
        <v>0</v>
      </c>
      <c r="B33" s="494"/>
      <c r="C33" s="638">
        <f>'４号'!D37</f>
        <v>0</v>
      </c>
      <c r="D33" s="631"/>
      <c r="E33" s="246">
        <f>'４号'!E37</f>
        <v>0</v>
      </c>
      <c r="F33" s="553">
        <f>'４号'!F37</f>
        <v>0</v>
      </c>
      <c r="G33" s="554"/>
      <c r="H33" s="554"/>
      <c r="I33" s="554"/>
      <c r="J33" s="554"/>
      <c r="K33" s="555"/>
    </row>
    <row r="34" spans="1:11" ht="23.25" customHeight="1">
      <c r="A34" s="493"/>
      <c r="B34" s="494"/>
      <c r="C34" s="638"/>
      <c r="D34" s="631"/>
      <c r="E34" s="245">
        <f>'４号'!E38</f>
        <v>0</v>
      </c>
      <c r="F34" s="554"/>
      <c r="G34" s="554"/>
      <c r="H34" s="554"/>
      <c r="I34" s="554"/>
      <c r="J34" s="554"/>
      <c r="K34" s="555"/>
    </row>
    <row r="35" spans="1:11" ht="23.25" customHeight="1">
      <c r="A35" s="493">
        <f>'４号'!A39</f>
        <v>0</v>
      </c>
      <c r="B35" s="494"/>
      <c r="C35" s="639">
        <f>'４号'!D39</f>
        <v>0</v>
      </c>
      <c r="D35" s="640"/>
      <c r="E35" s="246">
        <f>'４号'!E39</f>
        <v>0</v>
      </c>
      <c r="F35" s="553">
        <f>'４号'!F39</f>
        <v>0</v>
      </c>
      <c r="G35" s="554"/>
      <c r="H35" s="554"/>
      <c r="I35" s="554"/>
      <c r="J35" s="554"/>
      <c r="K35" s="555"/>
    </row>
    <row r="36" spans="1:11" ht="23.25" customHeight="1">
      <c r="A36" s="493"/>
      <c r="B36" s="494"/>
      <c r="C36" s="641"/>
      <c r="D36" s="642"/>
      <c r="E36" s="245">
        <f>'４号'!E40</f>
        <v>0</v>
      </c>
      <c r="F36" s="554"/>
      <c r="G36" s="554"/>
      <c r="H36" s="554"/>
      <c r="I36" s="554"/>
      <c r="J36" s="554"/>
      <c r="K36" s="555"/>
    </row>
    <row r="37" spans="1:11" ht="23.25" customHeight="1">
      <c r="A37" s="493">
        <f>'４号'!A41</f>
        <v>0</v>
      </c>
      <c r="B37" s="494"/>
      <c r="C37" s="639">
        <f>'４号'!D41</f>
        <v>0</v>
      </c>
      <c r="D37" s="640"/>
      <c r="E37" s="246">
        <f>'４号'!E41</f>
        <v>0</v>
      </c>
      <c r="F37" s="553">
        <f>'４号'!F41</f>
        <v>0</v>
      </c>
      <c r="G37" s="554"/>
      <c r="H37" s="554"/>
      <c r="I37" s="554"/>
      <c r="J37" s="554"/>
      <c r="K37" s="555"/>
    </row>
    <row r="38" spans="1:11" ht="23.25" customHeight="1">
      <c r="A38" s="493"/>
      <c r="B38" s="494"/>
      <c r="C38" s="641"/>
      <c r="D38" s="642"/>
      <c r="E38" s="245">
        <f>'４号'!E42</f>
        <v>0</v>
      </c>
      <c r="F38" s="554"/>
      <c r="G38" s="554"/>
      <c r="H38" s="554"/>
      <c r="I38" s="554"/>
      <c r="J38" s="554"/>
      <c r="K38" s="555"/>
    </row>
    <row r="39" spans="1:11" ht="23.25" customHeight="1">
      <c r="A39" s="493">
        <f>'４号'!A43</f>
        <v>0</v>
      </c>
      <c r="B39" s="494"/>
      <c r="C39" s="639">
        <f>'４号'!D43</f>
        <v>0</v>
      </c>
      <c r="D39" s="640"/>
      <c r="E39" s="246">
        <f>'４号'!E43</f>
        <v>0</v>
      </c>
      <c r="F39" s="553">
        <f>'４号'!F43</f>
        <v>0</v>
      </c>
      <c r="G39" s="554"/>
      <c r="H39" s="554"/>
      <c r="I39" s="554"/>
      <c r="J39" s="554"/>
      <c r="K39" s="555"/>
    </row>
    <row r="40" spans="1:11" ht="23.25" customHeight="1">
      <c r="A40" s="493"/>
      <c r="B40" s="494"/>
      <c r="C40" s="641"/>
      <c r="D40" s="642"/>
      <c r="E40" s="245">
        <f>'４号'!E44</f>
        <v>0</v>
      </c>
      <c r="F40" s="554"/>
      <c r="G40" s="554"/>
      <c r="H40" s="554"/>
      <c r="I40" s="554"/>
      <c r="J40" s="554"/>
      <c r="K40" s="555"/>
    </row>
    <row r="41" spans="1:11" ht="23.25" customHeight="1">
      <c r="A41" s="493">
        <f>'４号'!A45</f>
        <v>0</v>
      </c>
      <c r="B41" s="494"/>
      <c r="C41" s="639">
        <f>'４号'!D45</f>
        <v>0</v>
      </c>
      <c r="D41" s="640"/>
      <c r="E41" s="246">
        <f>'４号'!E45</f>
        <v>0</v>
      </c>
      <c r="F41" s="553">
        <f>'４号'!F45</f>
        <v>0</v>
      </c>
      <c r="G41" s="554"/>
      <c r="H41" s="554"/>
      <c r="I41" s="554"/>
      <c r="J41" s="554"/>
      <c r="K41" s="555"/>
    </row>
    <row r="42" spans="1:11" ht="23.25" customHeight="1">
      <c r="A42" s="493"/>
      <c r="B42" s="494"/>
      <c r="C42" s="641"/>
      <c r="D42" s="642"/>
      <c r="E42" s="245">
        <f>'４号'!E46</f>
        <v>0</v>
      </c>
      <c r="F42" s="554"/>
      <c r="G42" s="554"/>
      <c r="H42" s="554"/>
      <c r="I42" s="554"/>
      <c r="J42" s="554"/>
      <c r="K42" s="555"/>
    </row>
    <row r="43" spans="1:11" ht="23.25" customHeight="1">
      <c r="A43" s="493">
        <f>'４号'!A47</f>
        <v>0</v>
      </c>
      <c r="B43" s="494"/>
      <c r="C43" s="639">
        <f>'４号'!D47</f>
        <v>0</v>
      </c>
      <c r="D43" s="640"/>
      <c r="E43" s="246">
        <f>'４号'!E47</f>
        <v>0</v>
      </c>
      <c r="F43" s="553">
        <f>'４号'!F47</f>
        <v>0</v>
      </c>
      <c r="G43" s="554"/>
      <c r="H43" s="554"/>
      <c r="I43" s="554"/>
      <c r="J43" s="554"/>
      <c r="K43" s="555"/>
    </row>
    <row r="44" spans="1:11" ht="23.25" customHeight="1">
      <c r="A44" s="493"/>
      <c r="B44" s="494"/>
      <c r="C44" s="641"/>
      <c r="D44" s="642"/>
      <c r="E44" s="245">
        <f>'４号'!E48</f>
        <v>0</v>
      </c>
      <c r="F44" s="554"/>
      <c r="G44" s="554"/>
      <c r="H44" s="554"/>
      <c r="I44" s="554"/>
      <c r="J44" s="554"/>
      <c r="K44" s="555"/>
    </row>
    <row r="45" spans="1:11" ht="23.25" customHeight="1">
      <c r="A45" s="493">
        <f>'４号'!A49</f>
        <v>0</v>
      </c>
      <c r="B45" s="494"/>
      <c r="C45" s="639">
        <f>'４号'!D49</f>
        <v>0</v>
      </c>
      <c r="D45" s="640"/>
      <c r="E45" s="246">
        <f>'４号'!E49</f>
        <v>0</v>
      </c>
      <c r="F45" s="553">
        <f>'４号'!F49</f>
        <v>0</v>
      </c>
      <c r="G45" s="554"/>
      <c r="H45" s="554"/>
      <c r="I45" s="554"/>
      <c r="J45" s="554"/>
      <c r="K45" s="555"/>
    </row>
    <row r="46" spans="1:11" ht="23.25" customHeight="1">
      <c r="A46" s="493"/>
      <c r="B46" s="494"/>
      <c r="C46" s="641"/>
      <c r="D46" s="642"/>
      <c r="E46" s="245">
        <f>'４号'!E50</f>
        <v>0</v>
      </c>
      <c r="F46" s="554"/>
      <c r="G46" s="554"/>
      <c r="H46" s="554"/>
      <c r="I46" s="554"/>
      <c r="J46" s="554"/>
      <c r="K46" s="555"/>
    </row>
    <row r="47" spans="1:11" ht="23.25" customHeight="1">
      <c r="A47" s="493">
        <f>'４号'!A51</f>
        <v>0</v>
      </c>
      <c r="B47" s="494"/>
      <c r="C47" s="639">
        <f>'４号'!D51</f>
        <v>0</v>
      </c>
      <c r="D47" s="640"/>
      <c r="E47" s="246">
        <f>'４号'!E51</f>
        <v>0</v>
      </c>
      <c r="F47" s="553">
        <f>'４号'!F51</f>
        <v>0</v>
      </c>
      <c r="G47" s="554"/>
      <c r="H47" s="554"/>
      <c r="I47" s="554"/>
      <c r="J47" s="554"/>
      <c r="K47" s="555"/>
    </row>
    <row r="48" spans="1:11" ht="23.25" customHeight="1">
      <c r="A48" s="493"/>
      <c r="B48" s="494"/>
      <c r="C48" s="641"/>
      <c r="D48" s="642"/>
      <c r="E48" s="245">
        <f>'４号'!E52</f>
        <v>0</v>
      </c>
      <c r="F48" s="554"/>
      <c r="G48" s="554"/>
      <c r="H48" s="554"/>
      <c r="I48" s="554"/>
      <c r="J48" s="554"/>
      <c r="K48" s="555"/>
    </row>
    <row r="49" spans="1:11" ht="23.25" customHeight="1">
      <c r="A49" s="493">
        <f>'４号'!A53</f>
        <v>0</v>
      </c>
      <c r="B49" s="631"/>
      <c r="C49" s="639">
        <f>'４号'!D53</f>
        <v>0</v>
      </c>
      <c r="D49" s="640"/>
      <c r="E49" s="246">
        <f>'４号'!E53</f>
        <v>0</v>
      </c>
      <c r="F49" s="553">
        <f>'４号'!F53</f>
        <v>0</v>
      </c>
      <c r="G49" s="554"/>
      <c r="H49" s="554"/>
      <c r="I49" s="554"/>
      <c r="J49" s="554"/>
      <c r="K49" s="555"/>
    </row>
    <row r="50" spans="1:11" ht="23.25" customHeight="1" thickBot="1">
      <c r="A50" s="632"/>
      <c r="B50" s="633"/>
      <c r="C50" s="643"/>
      <c r="D50" s="644"/>
      <c r="E50" s="247">
        <f>'４号'!E54</f>
        <v>0</v>
      </c>
      <c r="F50" s="556"/>
      <c r="G50" s="556"/>
      <c r="H50" s="556"/>
      <c r="I50" s="556"/>
      <c r="J50" s="556"/>
      <c r="K50" s="557"/>
    </row>
    <row r="51" spans="1:11" ht="14.25">
      <c r="A51" s="7"/>
      <c r="B51" s="7"/>
      <c r="C51" s="7"/>
      <c r="D51" s="7"/>
      <c r="E51" s="7"/>
      <c r="F51" s="4"/>
      <c r="G51" s="4"/>
      <c r="H51" s="4"/>
      <c r="I51" s="4"/>
      <c r="J51" s="4"/>
      <c r="K51" s="4"/>
    </row>
    <row r="52" spans="1:11" ht="18" thickBot="1">
      <c r="A52" s="65" t="s">
        <v>50</v>
      </c>
      <c r="B52" s="7"/>
      <c r="C52" s="7"/>
      <c r="D52" s="7"/>
      <c r="E52" s="7"/>
      <c r="F52" s="4"/>
      <c r="G52" s="4"/>
      <c r="H52" s="4"/>
      <c r="I52" s="4"/>
      <c r="J52" s="4"/>
      <c r="K52" s="4"/>
    </row>
    <row r="53" spans="1:11" ht="30" customHeight="1">
      <c r="A53" s="627">
        <f>'４号'!A83</f>
        <v>0</v>
      </c>
      <c r="B53" s="628"/>
      <c r="C53" s="628"/>
      <c r="D53" s="629"/>
      <c r="E53" s="629"/>
      <c r="F53" s="629"/>
      <c r="G53" s="629"/>
      <c r="H53" s="629"/>
      <c r="I53" s="629"/>
      <c r="J53" s="629"/>
      <c r="K53" s="630"/>
    </row>
    <row r="54" spans="1:11" ht="30" customHeight="1">
      <c r="A54" s="600">
        <f>'４号'!A84</f>
        <v>0</v>
      </c>
      <c r="B54" s="601"/>
      <c r="C54" s="601"/>
      <c r="D54" s="602"/>
      <c r="E54" s="602"/>
      <c r="F54" s="602"/>
      <c r="G54" s="602"/>
      <c r="H54" s="602"/>
      <c r="I54" s="602"/>
      <c r="J54" s="602"/>
      <c r="K54" s="603"/>
    </row>
    <row r="55" spans="1:11" ht="30" customHeight="1">
      <c r="A55" s="600">
        <f>'４号'!A85</f>
        <v>0</v>
      </c>
      <c r="B55" s="601"/>
      <c r="C55" s="601"/>
      <c r="D55" s="602"/>
      <c r="E55" s="602"/>
      <c r="F55" s="602"/>
      <c r="G55" s="602"/>
      <c r="H55" s="602"/>
      <c r="I55" s="602"/>
      <c r="J55" s="602"/>
      <c r="K55" s="603"/>
    </row>
    <row r="56" spans="1:11" ht="30" customHeight="1">
      <c r="A56" s="600">
        <f>'４号'!A86</f>
        <v>0</v>
      </c>
      <c r="B56" s="601"/>
      <c r="C56" s="601"/>
      <c r="D56" s="602"/>
      <c r="E56" s="602"/>
      <c r="F56" s="602"/>
      <c r="G56" s="602"/>
      <c r="H56" s="602"/>
      <c r="I56" s="602"/>
      <c r="J56" s="602"/>
      <c r="K56" s="603"/>
    </row>
    <row r="57" spans="1:11" ht="30" customHeight="1">
      <c r="A57" s="600">
        <f>'４号'!A87</f>
        <v>0</v>
      </c>
      <c r="B57" s="601"/>
      <c r="C57" s="601"/>
      <c r="D57" s="602"/>
      <c r="E57" s="602"/>
      <c r="F57" s="602"/>
      <c r="G57" s="602"/>
      <c r="H57" s="602"/>
      <c r="I57" s="602"/>
      <c r="J57" s="602"/>
      <c r="K57" s="603"/>
    </row>
    <row r="58" spans="1:11" ht="30" customHeight="1">
      <c r="A58" s="600">
        <f>'４号'!A88</f>
        <v>0</v>
      </c>
      <c r="B58" s="601"/>
      <c r="C58" s="601"/>
      <c r="D58" s="602"/>
      <c r="E58" s="602"/>
      <c r="F58" s="602"/>
      <c r="G58" s="602"/>
      <c r="H58" s="602"/>
      <c r="I58" s="602"/>
      <c r="J58" s="602"/>
      <c r="K58" s="603"/>
    </row>
    <row r="59" spans="1:11" ht="30" customHeight="1">
      <c r="A59" s="600">
        <f>'４号'!A89</f>
        <v>0</v>
      </c>
      <c r="B59" s="601"/>
      <c r="C59" s="601"/>
      <c r="D59" s="602"/>
      <c r="E59" s="602"/>
      <c r="F59" s="602"/>
      <c r="G59" s="602"/>
      <c r="H59" s="602"/>
      <c r="I59" s="602"/>
      <c r="J59" s="602"/>
      <c r="K59" s="603"/>
    </row>
    <row r="60" spans="1:11" ht="30" customHeight="1">
      <c r="A60" s="600">
        <f>'４号'!A90</f>
        <v>0</v>
      </c>
      <c r="B60" s="601"/>
      <c r="C60" s="601"/>
      <c r="D60" s="602"/>
      <c r="E60" s="602"/>
      <c r="F60" s="602"/>
      <c r="G60" s="602"/>
      <c r="H60" s="602"/>
      <c r="I60" s="602"/>
      <c r="J60" s="602"/>
      <c r="K60" s="603"/>
    </row>
    <row r="61" spans="1:11" ht="30" customHeight="1">
      <c r="A61" s="600">
        <f>'４号'!A91</f>
        <v>0</v>
      </c>
      <c r="B61" s="601"/>
      <c r="C61" s="601"/>
      <c r="D61" s="602"/>
      <c r="E61" s="602"/>
      <c r="F61" s="602"/>
      <c r="G61" s="602"/>
      <c r="H61" s="602"/>
      <c r="I61" s="602"/>
      <c r="J61" s="602"/>
      <c r="K61" s="603"/>
    </row>
    <row r="62" spans="1:11" ht="30" customHeight="1" thickBot="1">
      <c r="A62" s="604">
        <f>'４号'!A92</f>
        <v>0</v>
      </c>
      <c r="B62" s="605"/>
      <c r="C62" s="605"/>
      <c r="D62" s="606"/>
      <c r="E62" s="606"/>
      <c r="F62" s="606"/>
      <c r="G62" s="606"/>
      <c r="H62" s="606"/>
      <c r="I62" s="606"/>
      <c r="J62" s="606"/>
      <c r="K62" s="607"/>
    </row>
    <row r="63" spans="1:11" ht="14.25">
      <c r="A63" s="7"/>
      <c r="B63" s="7"/>
      <c r="C63" s="7"/>
      <c r="D63" s="7"/>
      <c r="E63" s="7"/>
      <c r="F63" s="4"/>
      <c r="G63" s="4"/>
      <c r="H63" s="4"/>
      <c r="I63" s="4"/>
      <c r="J63" s="4"/>
      <c r="K63" s="4"/>
    </row>
    <row r="64" spans="1:11" ht="18" thickBot="1">
      <c r="A64" s="65" t="s">
        <v>51</v>
      </c>
      <c r="B64" s="7"/>
      <c r="C64" s="7"/>
      <c r="D64" s="7"/>
      <c r="E64" s="7"/>
      <c r="F64" s="4"/>
      <c r="G64" s="4"/>
      <c r="H64" s="4"/>
      <c r="I64" s="4"/>
      <c r="J64" s="4"/>
      <c r="K64" s="4"/>
    </row>
    <row r="65" spans="1:11" ht="30" customHeight="1">
      <c r="A65" s="627">
        <f>'４号'!A122</f>
        <v>0</v>
      </c>
      <c r="B65" s="628"/>
      <c r="C65" s="628"/>
      <c r="D65" s="629"/>
      <c r="E65" s="629"/>
      <c r="F65" s="629"/>
      <c r="G65" s="629"/>
      <c r="H65" s="629"/>
      <c r="I65" s="629"/>
      <c r="J65" s="629"/>
      <c r="K65" s="630"/>
    </row>
    <row r="66" spans="1:11" ht="30" customHeight="1">
      <c r="A66" s="600">
        <f>'４号'!A123</f>
        <v>0</v>
      </c>
      <c r="B66" s="601"/>
      <c r="C66" s="601"/>
      <c r="D66" s="602"/>
      <c r="E66" s="602"/>
      <c r="F66" s="602"/>
      <c r="G66" s="602"/>
      <c r="H66" s="602"/>
      <c r="I66" s="602"/>
      <c r="J66" s="602"/>
      <c r="K66" s="603"/>
    </row>
    <row r="67" spans="1:11" ht="30" customHeight="1">
      <c r="A67" s="600">
        <f>'４号'!A124</f>
        <v>0</v>
      </c>
      <c r="B67" s="601"/>
      <c r="C67" s="601"/>
      <c r="D67" s="602"/>
      <c r="E67" s="602"/>
      <c r="F67" s="602"/>
      <c r="G67" s="602"/>
      <c r="H67" s="602"/>
      <c r="I67" s="602"/>
      <c r="J67" s="602"/>
      <c r="K67" s="603"/>
    </row>
    <row r="68" spans="1:11" ht="30" customHeight="1">
      <c r="A68" s="600">
        <f>'４号'!A125</f>
        <v>0</v>
      </c>
      <c r="B68" s="601"/>
      <c r="C68" s="601"/>
      <c r="D68" s="602"/>
      <c r="E68" s="602"/>
      <c r="F68" s="602"/>
      <c r="G68" s="602"/>
      <c r="H68" s="602"/>
      <c r="I68" s="602"/>
      <c r="J68" s="602"/>
      <c r="K68" s="603"/>
    </row>
    <row r="69" spans="1:11" ht="30" customHeight="1">
      <c r="A69" s="600">
        <f>'４号'!A126</f>
        <v>0</v>
      </c>
      <c r="B69" s="601"/>
      <c r="C69" s="601"/>
      <c r="D69" s="602"/>
      <c r="E69" s="602"/>
      <c r="F69" s="602"/>
      <c r="G69" s="602"/>
      <c r="H69" s="602"/>
      <c r="I69" s="602"/>
      <c r="J69" s="602"/>
      <c r="K69" s="603"/>
    </row>
    <row r="70" spans="1:11" ht="30" customHeight="1">
      <c r="A70" s="600">
        <f>'４号'!A127</f>
        <v>0</v>
      </c>
      <c r="B70" s="601"/>
      <c r="C70" s="601"/>
      <c r="D70" s="602"/>
      <c r="E70" s="602"/>
      <c r="F70" s="602"/>
      <c r="G70" s="602"/>
      <c r="H70" s="602"/>
      <c r="I70" s="602"/>
      <c r="J70" s="602"/>
      <c r="K70" s="603"/>
    </row>
    <row r="71" spans="1:11" ht="30" customHeight="1">
      <c r="A71" s="600">
        <f>'４号'!A128</f>
        <v>0</v>
      </c>
      <c r="B71" s="601"/>
      <c r="C71" s="601"/>
      <c r="D71" s="602"/>
      <c r="E71" s="602"/>
      <c r="F71" s="602"/>
      <c r="G71" s="602"/>
      <c r="H71" s="602"/>
      <c r="I71" s="602"/>
      <c r="J71" s="602"/>
      <c r="K71" s="603"/>
    </row>
    <row r="72" spans="1:11" ht="30" customHeight="1">
      <c r="A72" s="600">
        <f>'４号'!A129</f>
        <v>0</v>
      </c>
      <c r="B72" s="601"/>
      <c r="C72" s="601"/>
      <c r="D72" s="602"/>
      <c r="E72" s="602"/>
      <c r="F72" s="602"/>
      <c r="G72" s="602"/>
      <c r="H72" s="602"/>
      <c r="I72" s="602"/>
      <c r="J72" s="602"/>
      <c r="K72" s="603"/>
    </row>
    <row r="73" spans="1:11" ht="30" customHeight="1">
      <c r="A73" s="600">
        <f>'４号'!A130</f>
        <v>0</v>
      </c>
      <c r="B73" s="601"/>
      <c r="C73" s="601"/>
      <c r="D73" s="602"/>
      <c r="E73" s="602"/>
      <c r="F73" s="602"/>
      <c r="G73" s="602"/>
      <c r="H73" s="602"/>
      <c r="I73" s="602"/>
      <c r="J73" s="602"/>
      <c r="K73" s="603"/>
    </row>
    <row r="74" spans="1:11" ht="30" customHeight="1" thickBot="1">
      <c r="A74" s="604">
        <f>'４号'!A131</f>
        <v>0</v>
      </c>
      <c r="B74" s="605"/>
      <c r="C74" s="605"/>
      <c r="D74" s="606"/>
      <c r="E74" s="606"/>
      <c r="F74" s="606"/>
      <c r="G74" s="606"/>
      <c r="H74" s="606"/>
      <c r="I74" s="606"/>
      <c r="J74" s="606"/>
      <c r="K74" s="607"/>
    </row>
    <row r="75" spans="1:11" ht="14.25">
      <c r="A75" s="7"/>
      <c r="B75" s="7"/>
      <c r="C75" s="7"/>
      <c r="D75" s="7"/>
      <c r="E75" s="7"/>
      <c r="F75" s="4"/>
      <c r="G75" s="4"/>
      <c r="H75" s="4"/>
      <c r="I75" s="4"/>
      <c r="J75" s="4"/>
      <c r="K75" s="4"/>
    </row>
    <row r="76" spans="1:11" ht="17.25">
      <c r="A76" s="65" t="s">
        <v>52</v>
      </c>
      <c r="B76" s="7"/>
      <c r="C76" s="7"/>
      <c r="D76" s="7"/>
      <c r="E76" s="7"/>
      <c r="F76" s="4"/>
      <c r="G76" s="4"/>
      <c r="H76" s="4"/>
      <c r="I76" s="4"/>
      <c r="J76" s="4"/>
      <c r="K76" s="4"/>
    </row>
    <row r="77" spans="1:11" ht="14.25" customHeight="1" thickBot="1">
      <c r="A77" s="67" t="s">
        <v>53</v>
      </c>
      <c r="B77" s="8"/>
      <c r="C77" s="8"/>
      <c r="D77" s="8"/>
      <c r="E77" s="8"/>
      <c r="F77" s="16"/>
      <c r="G77" s="16"/>
      <c r="H77" s="16"/>
      <c r="I77" s="16"/>
      <c r="J77" s="4"/>
      <c r="K77" s="4"/>
    </row>
    <row r="78" spans="1:11" ht="39.950000000000003" customHeight="1" thickBot="1">
      <c r="A78" s="573" t="s">
        <v>54</v>
      </c>
      <c r="B78" s="574"/>
      <c r="C78" s="574"/>
      <c r="D78" s="575"/>
      <c r="E78" s="575"/>
      <c r="F78" s="576"/>
      <c r="G78" s="581" t="s">
        <v>69</v>
      </c>
      <c r="H78" s="582"/>
      <c r="I78" s="22"/>
      <c r="J78" s="16"/>
      <c r="K78" s="4"/>
    </row>
    <row r="79" spans="1:11" ht="39.950000000000003" customHeight="1">
      <c r="A79" s="17"/>
      <c r="B79" s="501" t="s">
        <v>70</v>
      </c>
      <c r="C79" s="502"/>
      <c r="D79" s="502"/>
      <c r="E79" s="502"/>
      <c r="F79" s="502"/>
      <c r="G79" s="506">
        <f>収支決算書!F9</f>
        <v>0</v>
      </c>
      <c r="H79" s="583"/>
      <c r="I79" s="14"/>
      <c r="J79" s="16"/>
      <c r="K79" s="4"/>
    </row>
    <row r="80" spans="1:11" ht="39.950000000000003" customHeight="1" thickBot="1">
      <c r="A80" s="19"/>
      <c r="B80" s="503" t="str">
        <f>収支決算書!B10&amp;"等"</f>
        <v>等</v>
      </c>
      <c r="C80" s="503"/>
      <c r="D80" s="504"/>
      <c r="E80" s="504"/>
      <c r="F80" s="505"/>
      <c r="G80" s="541">
        <f>収支決算書!F11+収支決算書!F13</f>
        <v>0</v>
      </c>
      <c r="H80" s="542"/>
      <c r="I80" s="23"/>
      <c r="J80" s="16"/>
      <c r="K80" s="4"/>
    </row>
    <row r="81" spans="1:14" ht="39.950000000000003" customHeight="1" thickBot="1">
      <c r="A81" s="608" t="s">
        <v>66</v>
      </c>
      <c r="B81" s="609"/>
      <c r="C81" s="609"/>
      <c r="D81" s="609"/>
      <c r="E81" s="609"/>
      <c r="F81" s="610"/>
      <c r="G81" s="514">
        <f>G79+G80</f>
        <v>0</v>
      </c>
      <c r="H81" s="500"/>
      <c r="I81" s="24"/>
      <c r="J81" s="16"/>
      <c r="K81" s="4"/>
    </row>
    <row r="82" spans="1:14" ht="15" customHeight="1">
      <c r="A82" s="10"/>
      <c r="B82" s="10"/>
      <c r="C82" s="10"/>
      <c r="D82" s="10"/>
      <c r="E82" s="22"/>
      <c r="F82" s="22"/>
      <c r="G82" s="24"/>
      <c r="H82" s="26"/>
      <c r="I82" s="24"/>
      <c r="J82" s="16"/>
      <c r="K82" s="4"/>
    </row>
    <row r="83" spans="1:14" ht="14.25" customHeight="1" thickBot="1">
      <c r="A83" s="66" t="s">
        <v>55</v>
      </c>
      <c r="B83" s="9"/>
      <c r="C83" s="9"/>
      <c r="D83" s="9"/>
      <c r="E83" s="9"/>
      <c r="F83" s="16"/>
      <c r="G83" s="16"/>
      <c r="H83" s="16"/>
      <c r="I83" s="16"/>
      <c r="J83" s="16"/>
      <c r="K83" s="4"/>
    </row>
    <row r="84" spans="1:14" ht="20.100000000000001" customHeight="1">
      <c r="A84" s="539" t="s">
        <v>56</v>
      </c>
      <c r="B84" s="516" t="s">
        <v>54</v>
      </c>
      <c r="C84" s="517"/>
      <c r="D84" s="518"/>
      <c r="E84" s="518"/>
      <c r="F84" s="519"/>
      <c r="G84" s="489" t="s">
        <v>68</v>
      </c>
      <c r="H84" s="490"/>
      <c r="I84" s="543" t="s">
        <v>57</v>
      </c>
      <c r="J84" s="544"/>
      <c r="K84" s="10"/>
    </row>
    <row r="85" spans="1:14" ht="20.100000000000001" customHeight="1" thickBot="1">
      <c r="A85" s="540"/>
      <c r="B85" s="520"/>
      <c r="C85" s="521"/>
      <c r="D85" s="521"/>
      <c r="E85" s="521"/>
      <c r="F85" s="522"/>
      <c r="G85" s="491"/>
      <c r="H85" s="492"/>
      <c r="I85" s="537" t="s">
        <v>58</v>
      </c>
      <c r="J85" s="538"/>
      <c r="K85" s="10"/>
    </row>
    <row r="86" spans="1:14" ht="39.950000000000003" customHeight="1">
      <c r="A86" s="611" t="s">
        <v>110</v>
      </c>
      <c r="B86" s="523">
        <f>収支決算書!C21</f>
        <v>0</v>
      </c>
      <c r="C86" s="524"/>
      <c r="D86" s="525"/>
      <c r="E86" s="525"/>
      <c r="F86" s="502"/>
      <c r="G86" s="506">
        <f>収支決算書!F22</f>
        <v>0</v>
      </c>
      <c r="H86" s="507"/>
      <c r="I86" s="549">
        <f>収支決算書!G22</f>
        <v>0</v>
      </c>
      <c r="J86" s="550"/>
      <c r="K86" s="13"/>
    </row>
    <row r="87" spans="1:14" ht="39.950000000000003" customHeight="1">
      <c r="A87" s="612"/>
      <c r="B87" s="526">
        <f>収支決算書!C23</f>
        <v>0</v>
      </c>
      <c r="C87" s="527"/>
      <c r="D87" s="528"/>
      <c r="E87" s="528"/>
      <c r="F87" s="529"/>
      <c r="G87" s="508">
        <f>収支決算書!F24</f>
        <v>0</v>
      </c>
      <c r="H87" s="509"/>
      <c r="I87" s="551">
        <f>収支決算書!G24</f>
        <v>0</v>
      </c>
      <c r="J87" s="552"/>
      <c r="K87" s="13"/>
    </row>
    <row r="88" spans="1:14" ht="39.950000000000003" customHeight="1">
      <c r="A88" s="612"/>
      <c r="B88" s="526">
        <f>収支決算書!C25</f>
        <v>0</v>
      </c>
      <c r="C88" s="527"/>
      <c r="D88" s="528"/>
      <c r="E88" s="528"/>
      <c r="F88" s="529"/>
      <c r="G88" s="508">
        <f>収支決算書!F26</f>
        <v>0</v>
      </c>
      <c r="H88" s="509"/>
      <c r="I88" s="551">
        <f>収支決算書!G26</f>
        <v>0</v>
      </c>
      <c r="J88" s="552"/>
      <c r="K88" s="13"/>
    </row>
    <row r="89" spans="1:14" ht="39.950000000000003" customHeight="1">
      <c r="A89" s="612"/>
      <c r="B89" s="530" t="str">
        <f>"その他（"&amp;収支決算書!C27&amp;"等）"</f>
        <v>その他（0等）</v>
      </c>
      <c r="C89" s="531"/>
      <c r="D89" s="532"/>
      <c r="E89" s="532"/>
      <c r="F89" s="533"/>
      <c r="G89" s="510">
        <f>収支決算書!F28+収支決算書!F30</f>
        <v>0</v>
      </c>
      <c r="H89" s="511"/>
      <c r="I89" s="495">
        <f>収支決算書!G28+収支決算書!G30</f>
        <v>0</v>
      </c>
      <c r="J89" s="496"/>
      <c r="K89" s="13"/>
    </row>
    <row r="90" spans="1:14" ht="39.950000000000003" customHeight="1">
      <c r="A90" s="613"/>
      <c r="B90" s="645" t="s">
        <v>67</v>
      </c>
      <c r="C90" s="646"/>
      <c r="D90" s="646"/>
      <c r="E90" s="646"/>
      <c r="F90" s="647"/>
      <c r="G90" s="512">
        <f>SUM(G86:G89)</f>
        <v>0</v>
      </c>
      <c r="H90" s="513"/>
      <c r="I90" s="497">
        <f>SUM(I86:J89)</f>
        <v>0</v>
      </c>
      <c r="J90" s="498"/>
      <c r="K90" s="13"/>
    </row>
    <row r="91" spans="1:14" ht="39.950000000000003" customHeight="1" thickBot="1">
      <c r="A91" s="534" t="s">
        <v>59</v>
      </c>
      <c r="B91" s="535"/>
      <c r="C91" s="535"/>
      <c r="D91" s="535"/>
      <c r="E91" s="535"/>
      <c r="F91" s="536"/>
      <c r="G91" s="512">
        <f>収支決算書!F44</f>
        <v>0</v>
      </c>
      <c r="H91" s="513"/>
      <c r="I91" s="497">
        <f>収支決算書!G44</f>
        <v>0</v>
      </c>
      <c r="J91" s="498"/>
      <c r="K91" s="13"/>
    </row>
    <row r="92" spans="1:14" ht="39.950000000000003" customHeight="1" thickBot="1">
      <c r="A92" s="608" t="s">
        <v>66</v>
      </c>
      <c r="B92" s="609"/>
      <c r="C92" s="609"/>
      <c r="D92" s="609"/>
      <c r="E92" s="609"/>
      <c r="F92" s="610"/>
      <c r="G92" s="514">
        <f>G90+G91</f>
        <v>0</v>
      </c>
      <c r="H92" s="515"/>
      <c r="I92" s="499">
        <f>I90+I91</f>
        <v>0</v>
      </c>
      <c r="J92" s="500"/>
      <c r="K92" s="14"/>
      <c r="M92" s="77">
        <f>G92-収支決算書!F46</f>
        <v>0</v>
      </c>
      <c r="N92" s="77">
        <f>I92-収支決算書!G46</f>
        <v>0</v>
      </c>
    </row>
    <row r="93" spans="1:14" ht="19.5">
      <c r="A93" s="6"/>
      <c r="B93" s="6"/>
      <c r="C93" s="6"/>
      <c r="D93" s="6"/>
      <c r="E93" s="6"/>
      <c r="F93" s="18"/>
      <c r="G93" s="634">
        <f>G81-G92</f>
        <v>0</v>
      </c>
      <c r="H93" s="635"/>
      <c r="I93" s="634">
        <f>G79-I92</f>
        <v>0</v>
      </c>
      <c r="J93" s="635"/>
    </row>
    <row r="94" spans="1:14">
      <c r="A94" s="5"/>
      <c r="B94" s="5"/>
      <c r="C94" s="5"/>
      <c r="D94" s="5"/>
      <c r="E94" s="5"/>
    </row>
    <row r="95" spans="1:14">
      <c r="A95" s="5"/>
      <c r="B95" s="5"/>
      <c r="C95" s="5"/>
      <c r="D95" s="5"/>
      <c r="E95" s="5"/>
    </row>
  </sheetData>
  <sheetProtection sheet="1" objects="1" scenarios="1"/>
  <mergeCells count="134">
    <mergeCell ref="G93:H93"/>
    <mergeCell ref="I93:J93"/>
    <mergeCell ref="C11:D12"/>
    <mergeCell ref="C13:D14"/>
    <mergeCell ref="C15:D16"/>
    <mergeCell ref="C17:D18"/>
    <mergeCell ref="C19:D20"/>
    <mergeCell ref="C21:D22"/>
    <mergeCell ref="C23:D24"/>
    <mergeCell ref="C25:D26"/>
    <mergeCell ref="C27:D28"/>
    <mergeCell ref="C29:D30"/>
    <mergeCell ref="C31:D32"/>
    <mergeCell ref="C33:D34"/>
    <mergeCell ref="C35:D36"/>
    <mergeCell ref="C37:D38"/>
    <mergeCell ref="C39:D40"/>
    <mergeCell ref="C41:D42"/>
    <mergeCell ref="C43:D44"/>
    <mergeCell ref="C45:D46"/>
    <mergeCell ref="C47:D48"/>
    <mergeCell ref="C49:D50"/>
    <mergeCell ref="B90:F90"/>
    <mergeCell ref="A92:F92"/>
    <mergeCell ref="A65:K65"/>
    <mergeCell ref="A66:K66"/>
    <mergeCell ref="A67:K67"/>
    <mergeCell ref="A68:K68"/>
    <mergeCell ref="A69:K69"/>
    <mergeCell ref="A31:B32"/>
    <mergeCell ref="F31:K32"/>
    <mergeCell ref="A33:B34"/>
    <mergeCell ref="F33:K34"/>
    <mergeCell ref="A35:B36"/>
    <mergeCell ref="F35:K36"/>
    <mergeCell ref="A59:K59"/>
    <mergeCell ref="A60:K60"/>
    <mergeCell ref="A49:B50"/>
    <mergeCell ref="F47:K48"/>
    <mergeCell ref="A58:K58"/>
    <mergeCell ref="F39:K40"/>
    <mergeCell ref="A41:B42"/>
    <mergeCell ref="F41:K42"/>
    <mergeCell ref="A54:K54"/>
    <mergeCell ref="A55:K55"/>
    <mergeCell ref="A56:K56"/>
    <mergeCell ref="A57:K57"/>
    <mergeCell ref="A53:K53"/>
    <mergeCell ref="A72:K72"/>
    <mergeCell ref="A73:K73"/>
    <mergeCell ref="A74:K74"/>
    <mergeCell ref="A81:F81"/>
    <mergeCell ref="A86:A90"/>
    <mergeCell ref="A23:B24"/>
    <mergeCell ref="A3:B4"/>
    <mergeCell ref="A5:B5"/>
    <mergeCell ref="A8:B8"/>
    <mergeCell ref="A9:B9"/>
    <mergeCell ref="A10:B10"/>
    <mergeCell ref="A11:B12"/>
    <mergeCell ref="A13:B14"/>
    <mergeCell ref="A71:K71"/>
    <mergeCell ref="A43:B44"/>
    <mergeCell ref="F43:K44"/>
    <mergeCell ref="A45:B46"/>
    <mergeCell ref="F45:K46"/>
    <mergeCell ref="A37:B38"/>
    <mergeCell ref="F37:K38"/>
    <mergeCell ref="A39:B40"/>
    <mergeCell ref="A70:K70"/>
    <mergeCell ref="A61:K61"/>
    <mergeCell ref="A62:K62"/>
    <mergeCell ref="F23:K24"/>
    <mergeCell ref="A1:K1"/>
    <mergeCell ref="F8:K8"/>
    <mergeCell ref="F9:K9"/>
    <mergeCell ref="F17:K18"/>
    <mergeCell ref="F19:K20"/>
    <mergeCell ref="A17:B18"/>
    <mergeCell ref="A19:B20"/>
    <mergeCell ref="F13:K14"/>
    <mergeCell ref="F15:K16"/>
    <mergeCell ref="A15:B16"/>
    <mergeCell ref="G3:G4"/>
    <mergeCell ref="F10:K10"/>
    <mergeCell ref="F11:K12"/>
    <mergeCell ref="G81:H81"/>
    <mergeCell ref="A29:B30"/>
    <mergeCell ref="I84:J84"/>
    <mergeCell ref="J3:K3"/>
    <mergeCell ref="J4:K4"/>
    <mergeCell ref="I86:J86"/>
    <mergeCell ref="I87:J87"/>
    <mergeCell ref="I88:J88"/>
    <mergeCell ref="F49:K50"/>
    <mergeCell ref="C3:F4"/>
    <mergeCell ref="C5:K5"/>
    <mergeCell ref="C8:D10"/>
    <mergeCell ref="A78:F78"/>
    <mergeCell ref="H3:I3"/>
    <mergeCell ref="H4:I4"/>
    <mergeCell ref="G78:H78"/>
    <mergeCell ref="G79:H79"/>
    <mergeCell ref="A47:B48"/>
    <mergeCell ref="F29:K30"/>
    <mergeCell ref="F25:K26"/>
    <mergeCell ref="F27:K28"/>
    <mergeCell ref="A25:B26"/>
    <mergeCell ref="A27:B28"/>
    <mergeCell ref="F21:K22"/>
    <mergeCell ref="G84:H85"/>
    <mergeCell ref="A21:B22"/>
    <mergeCell ref="I89:J89"/>
    <mergeCell ref="I90:J90"/>
    <mergeCell ref="I91:J91"/>
    <mergeCell ref="I92:J92"/>
    <mergeCell ref="B79:F79"/>
    <mergeCell ref="B80:F80"/>
    <mergeCell ref="G86:H86"/>
    <mergeCell ref="G87:H87"/>
    <mergeCell ref="G88:H88"/>
    <mergeCell ref="G89:H89"/>
    <mergeCell ref="G90:H90"/>
    <mergeCell ref="G91:H91"/>
    <mergeCell ref="G92:H92"/>
    <mergeCell ref="B84:F85"/>
    <mergeCell ref="B86:F86"/>
    <mergeCell ref="B87:F87"/>
    <mergeCell ref="B88:F88"/>
    <mergeCell ref="B89:F89"/>
    <mergeCell ref="A91:F91"/>
    <mergeCell ref="I85:J85"/>
    <mergeCell ref="A84:A85"/>
    <mergeCell ref="G80:H80"/>
  </mergeCells>
  <phoneticPr fontId="2"/>
  <dataValidations count="1">
    <dataValidation imeMode="halfAlpha" allowBlank="1" showInputMessage="1" showErrorMessage="1" sqref="C2 E2:F2" xr:uid="{E88B47A3-794D-42E2-8EBB-02CE76D6EEA8}"/>
  </dataValidations>
  <printOptions horizontalCentered="1" verticalCentered="1"/>
  <pageMargins left="0.70866141732283472" right="0.51181102362204722" top="0.35433070866141736" bottom="0.35433070866141736" header="0.31496062992125984" footer="0.31496062992125984"/>
  <pageSetup paperSize="9" scale="72" fitToHeight="2" orientation="portrait" r:id="rId1"/>
  <rowBreaks count="1" manualBreakCount="1">
    <brk id="51" max="11" man="1"/>
  </rowBreaks>
  <ignoredErrors>
    <ignoredError xmlns:x16r3="http://schemas.microsoft.com/office/spreadsheetml/2018/08/main" sqref="C11:D40" x16r3:misleadingFormat="1"/>
    <ignoredError sqref="G79:H81" evalErro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0E024-5014-426C-922D-E5D7BFEBA749}">
  <dimension ref="A1:H64"/>
  <sheetViews>
    <sheetView zoomScaleNormal="100" workbookViewId="0">
      <selection activeCell="E18" sqref="E18"/>
    </sheetView>
  </sheetViews>
  <sheetFormatPr defaultRowHeight="13.5"/>
  <cols>
    <col min="1" max="1" width="3.5" bestFit="1" customWidth="1"/>
    <col min="2" max="2" width="5.25" bestFit="1" customWidth="1"/>
    <col min="3" max="3" width="4.5" bestFit="1" customWidth="1"/>
    <col min="4" max="4" width="35.625" bestFit="1" customWidth="1"/>
    <col min="5" max="5" width="69.125" customWidth="1"/>
    <col min="6" max="6" width="11" style="200" bestFit="1" customWidth="1"/>
    <col min="7" max="7" width="5.25" bestFit="1" customWidth="1"/>
    <col min="8" max="8" width="4.5" bestFit="1" customWidth="1"/>
  </cols>
  <sheetData>
    <row r="1" spans="1:8">
      <c r="A1" s="1" t="s">
        <v>252</v>
      </c>
      <c r="B1" s="1" t="s">
        <v>253</v>
      </c>
      <c r="C1" s="1" t="s">
        <v>254</v>
      </c>
      <c r="D1" s="1" t="s">
        <v>255</v>
      </c>
      <c r="E1" s="1" t="s">
        <v>256</v>
      </c>
      <c r="F1" s="199" t="s">
        <v>257</v>
      </c>
      <c r="G1" s="1" t="s">
        <v>253</v>
      </c>
      <c r="H1" s="1" t="s">
        <v>254</v>
      </c>
    </row>
    <row r="2" spans="1:8">
      <c r="A2">
        <v>1</v>
      </c>
      <c r="B2">
        <v>1</v>
      </c>
      <c r="C2">
        <v>1</v>
      </c>
      <c r="D2" t="s">
        <v>296</v>
      </c>
      <c r="E2" t="s">
        <v>227</v>
      </c>
      <c r="F2" s="200">
        <v>500000</v>
      </c>
      <c r="G2">
        <v>1</v>
      </c>
      <c r="H2">
        <v>1</v>
      </c>
    </row>
    <row r="3" spans="1:8">
      <c r="A3">
        <v>2</v>
      </c>
      <c r="B3">
        <v>1</v>
      </c>
      <c r="C3">
        <v>2</v>
      </c>
      <c r="D3" t="s">
        <v>225</v>
      </c>
      <c r="E3" t="s">
        <v>226</v>
      </c>
      <c r="F3" s="200">
        <v>380000</v>
      </c>
      <c r="G3">
        <v>1</v>
      </c>
      <c r="H3">
        <v>2</v>
      </c>
    </row>
    <row r="4" spans="1:8">
      <c r="A4">
        <v>3</v>
      </c>
      <c r="B4">
        <v>1</v>
      </c>
      <c r="C4">
        <v>3</v>
      </c>
      <c r="D4" t="s">
        <v>223</v>
      </c>
      <c r="E4" t="s">
        <v>72</v>
      </c>
      <c r="F4" s="200">
        <v>250000</v>
      </c>
      <c r="G4">
        <v>1</v>
      </c>
      <c r="H4">
        <v>3</v>
      </c>
    </row>
    <row r="5" spans="1:8">
      <c r="A5">
        <v>4</v>
      </c>
      <c r="B5">
        <v>1</v>
      </c>
      <c r="C5">
        <v>4</v>
      </c>
      <c r="D5" t="s">
        <v>297</v>
      </c>
      <c r="E5" t="s">
        <v>224</v>
      </c>
      <c r="F5" s="200">
        <v>400000</v>
      </c>
      <c r="G5">
        <v>1</v>
      </c>
      <c r="H5">
        <v>4</v>
      </c>
    </row>
    <row r="6" spans="1:8">
      <c r="A6">
        <v>5</v>
      </c>
      <c r="B6">
        <v>1</v>
      </c>
      <c r="C6">
        <v>5</v>
      </c>
      <c r="D6" t="s">
        <v>298</v>
      </c>
      <c r="E6" t="s">
        <v>299</v>
      </c>
      <c r="F6" s="200">
        <v>377000</v>
      </c>
      <c r="G6">
        <v>1</v>
      </c>
      <c r="H6">
        <v>5</v>
      </c>
    </row>
    <row r="7" spans="1:8">
      <c r="A7">
        <v>6</v>
      </c>
      <c r="B7">
        <v>1</v>
      </c>
      <c r="C7">
        <v>6</v>
      </c>
      <c r="D7" t="s">
        <v>300</v>
      </c>
      <c r="E7" t="s">
        <v>228</v>
      </c>
      <c r="F7" s="200">
        <v>500000</v>
      </c>
      <c r="G7">
        <v>1</v>
      </c>
      <c r="H7">
        <v>6</v>
      </c>
    </row>
    <row r="8" spans="1:8">
      <c r="A8">
        <v>7</v>
      </c>
      <c r="B8">
        <v>1</v>
      </c>
      <c r="C8">
        <v>7</v>
      </c>
      <c r="D8" t="s">
        <v>301</v>
      </c>
      <c r="E8" t="s">
        <v>302</v>
      </c>
      <c r="F8" s="200">
        <v>240000</v>
      </c>
      <c r="G8">
        <v>1</v>
      </c>
      <c r="H8">
        <v>7</v>
      </c>
    </row>
    <row r="9" spans="1:8">
      <c r="A9">
        <v>8</v>
      </c>
      <c r="B9">
        <v>1</v>
      </c>
      <c r="C9">
        <v>8</v>
      </c>
      <c r="D9" t="s">
        <v>353</v>
      </c>
      <c r="E9" t="s">
        <v>303</v>
      </c>
      <c r="F9" s="200">
        <v>500000</v>
      </c>
      <c r="G9">
        <v>1</v>
      </c>
      <c r="H9">
        <v>8</v>
      </c>
    </row>
    <row r="10" spans="1:8">
      <c r="A10">
        <v>9</v>
      </c>
      <c r="B10">
        <v>1</v>
      </c>
      <c r="C10">
        <v>9</v>
      </c>
      <c r="D10" t="s">
        <v>324</v>
      </c>
      <c r="E10" t="s">
        <v>325</v>
      </c>
      <c r="F10" s="200">
        <v>400000</v>
      </c>
      <c r="G10">
        <v>1</v>
      </c>
      <c r="H10">
        <v>9</v>
      </c>
    </row>
    <row r="11" spans="1:8">
      <c r="A11">
        <v>10</v>
      </c>
      <c r="B11">
        <v>2</v>
      </c>
      <c r="C11">
        <v>1</v>
      </c>
      <c r="D11" t="s">
        <v>73</v>
      </c>
      <c r="E11" t="s">
        <v>304</v>
      </c>
      <c r="F11" s="200">
        <v>500000</v>
      </c>
      <c r="G11">
        <v>2</v>
      </c>
      <c r="H11">
        <v>1</v>
      </c>
    </row>
    <row r="12" spans="1:8">
      <c r="A12">
        <v>11</v>
      </c>
      <c r="B12">
        <v>2</v>
      </c>
      <c r="C12">
        <v>2</v>
      </c>
      <c r="D12" t="s">
        <v>305</v>
      </c>
      <c r="E12" t="s">
        <v>306</v>
      </c>
      <c r="F12" s="200">
        <v>400000</v>
      </c>
      <c r="G12">
        <v>2</v>
      </c>
      <c r="H12">
        <v>2</v>
      </c>
    </row>
    <row r="13" spans="1:8">
      <c r="A13">
        <v>12</v>
      </c>
      <c r="B13">
        <v>2</v>
      </c>
      <c r="C13">
        <v>3</v>
      </c>
      <c r="D13" t="s">
        <v>307</v>
      </c>
      <c r="E13" t="s">
        <v>308</v>
      </c>
      <c r="F13" s="200">
        <v>500000</v>
      </c>
      <c r="G13">
        <v>2</v>
      </c>
      <c r="H13">
        <v>3</v>
      </c>
    </row>
    <row r="14" spans="1:8">
      <c r="A14">
        <v>13</v>
      </c>
      <c r="B14">
        <v>3</v>
      </c>
      <c r="C14">
        <v>1</v>
      </c>
      <c r="D14" t="s">
        <v>236</v>
      </c>
      <c r="E14" t="s">
        <v>237</v>
      </c>
      <c r="F14" s="200">
        <v>500000</v>
      </c>
      <c r="G14">
        <v>3</v>
      </c>
      <c r="H14">
        <v>1</v>
      </c>
    </row>
    <row r="15" spans="1:8">
      <c r="A15">
        <v>14</v>
      </c>
      <c r="B15">
        <v>3</v>
      </c>
      <c r="C15">
        <v>2</v>
      </c>
      <c r="D15" t="s">
        <v>294</v>
      </c>
      <c r="E15" t="s">
        <v>309</v>
      </c>
      <c r="F15" s="200">
        <v>500000</v>
      </c>
      <c r="G15">
        <v>3</v>
      </c>
      <c r="H15">
        <v>2</v>
      </c>
    </row>
    <row r="16" spans="1:8">
      <c r="A16">
        <v>15</v>
      </c>
      <c r="B16">
        <v>3</v>
      </c>
      <c r="C16">
        <v>3</v>
      </c>
      <c r="D16" t="s">
        <v>74</v>
      </c>
      <c r="E16" t="s">
        <v>75</v>
      </c>
      <c r="F16" s="200">
        <v>500000</v>
      </c>
      <c r="G16">
        <v>3</v>
      </c>
      <c r="H16">
        <v>3</v>
      </c>
    </row>
    <row r="17" spans="1:8">
      <c r="A17">
        <v>16</v>
      </c>
      <c r="B17">
        <v>3</v>
      </c>
      <c r="C17">
        <v>4</v>
      </c>
      <c r="D17" t="s">
        <v>229</v>
      </c>
      <c r="E17" t="s">
        <v>78</v>
      </c>
      <c r="F17" s="200">
        <v>500000</v>
      </c>
      <c r="G17">
        <v>3</v>
      </c>
      <c r="H17">
        <v>4</v>
      </c>
    </row>
    <row r="18" spans="1:8">
      <c r="A18">
        <v>17</v>
      </c>
      <c r="B18">
        <v>3</v>
      </c>
      <c r="C18">
        <v>5</v>
      </c>
      <c r="D18" t="s">
        <v>310</v>
      </c>
      <c r="E18" t="s">
        <v>311</v>
      </c>
      <c r="F18" s="200">
        <v>500000</v>
      </c>
      <c r="G18">
        <v>3</v>
      </c>
      <c r="H18">
        <v>5</v>
      </c>
    </row>
    <row r="19" spans="1:8">
      <c r="A19">
        <v>18</v>
      </c>
      <c r="B19">
        <v>3</v>
      </c>
      <c r="C19">
        <v>6</v>
      </c>
      <c r="D19" t="s">
        <v>233</v>
      </c>
      <c r="E19" t="s">
        <v>312</v>
      </c>
      <c r="F19" s="200">
        <v>401000</v>
      </c>
      <c r="G19">
        <v>3</v>
      </c>
      <c r="H19">
        <v>6</v>
      </c>
    </row>
    <row r="20" spans="1:8">
      <c r="A20">
        <v>19</v>
      </c>
      <c r="B20">
        <v>3</v>
      </c>
      <c r="C20">
        <v>7</v>
      </c>
      <c r="D20" t="s">
        <v>234</v>
      </c>
      <c r="E20" t="s">
        <v>313</v>
      </c>
      <c r="F20" s="200">
        <v>500000</v>
      </c>
      <c r="G20">
        <v>3</v>
      </c>
      <c r="H20">
        <v>7</v>
      </c>
    </row>
    <row r="21" spans="1:8">
      <c r="A21">
        <v>20</v>
      </c>
      <c r="B21">
        <v>3</v>
      </c>
      <c r="C21">
        <v>8</v>
      </c>
      <c r="D21" t="s">
        <v>76</v>
      </c>
      <c r="E21" t="s">
        <v>77</v>
      </c>
      <c r="F21" s="200">
        <v>500000</v>
      </c>
      <c r="G21">
        <v>3</v>
      </c>
      <c r="H21">
        <v>8</v>
      </c>
    </row>
    <row r="22" spans="1:8">
      <c r="A22">
        <v>21</v>
      </c>
      <c r="B22">
        <v>3</v>
      </c>
      <c r="C22">
        <v>9</v>
      </c>
      <c r="D22" t="s">
        <v>314</v>
      </c>
      <c r="E22" t="s">
        <v>231</v>
      </c>
      <c r="F22" s="200">
        <v>500000</v>
      </c>
      <c r="G22">
        <v>3</v>
      </c>
      <c r="H22">
        <v>9</v>
      </c>
    </row>
    <row r="23" spans="1:8">
      <c r="A23">
        <v>22</v>
      </c>
      <c r="B23">
        <v>3</v>
      </c>
      <c r="C23">
        <v>10</v>
      </c>
      <c r="D23" t="s">
        <v>315</v>
      </c>
      <c r="E23" t="s">
        <v>235</v>
      </c>
      <c r="F23" s="200">
        <v>192000</v>
      </c>
      <c r="G23">
        <v>3</v>
      </c>
      <c r="H23">
        <v>10</v>
      </c>
    </row>
    <row r="24" spans="1:8">
      <c r="A24">
        <v>23</v>
      </c>
      <c r="B24">
        <v>3</v>
      </c>
      <c r="C24">
        <v>11</v>
      </c>
      <c r="D24" t="s">
        <v>316</v>
      </c>
      <c r="E24" t="s">
        <v>317</v>
      </c>
      <c r="F24" s="200">
        <v>256000</v>
      </c>
      <c r="G24">
        <v>3</v>
      </c>
      <c r="H24">
        <v>11</v>
      </c>
    </row>
    <row r="25" spans="1:8">
      <c r="A25">
        <v>24</v>
      </c>
      <c r="B25">
        <v>3</v>
      </c>
      <c r="C25">
        <v>12</v>
      </c>
      <c r="D25" t="s">
        <v>318</v>
      </c>
      <c r="E25" t="s">
        <v>319</v>
      </c>
      <c r="F25" s="200">
        <v>500000</v>
      </c>
      <c r="G25">
        <v>3</v>
      </c>
      <c r="H25">
        <v>12</v>
      </c>
    </row>
    <row r="26" spans="1:8">
      <c r="A26">
        <v>25</v>
      </c>
      <c r="B26">
        <v>3</v>
      </c>
      <c r="C26">
        <v>13</v>
      </c>
      <c r="D26" t="s">
        <v>320</v>
      </c>
      <c r="E26" t="s">
        <v>321</v>
      </c>
      <c r="F26" s="200">
        <v>190000</v>
      </c>
      <c r="G26">
        <v>3</v>
      </c>
      <c r="H26">
        <v>13</v>
      </c>
    </row>
    <row r="27" spans="1:8">
      <c r="A27">
        <v>26</v>
      </c>
      <c r="B27">
        <v>3</v>
      </c>
      <c r="C27">
        <v>14</v>
      </c>
      <c r="D27" t="s">
        <v>322</v>
      </c>
      <c r="E27" t="s">
        <v>323</v>
      </c>
      <c r="F27" s="200">
        <v>500000</v>
      </c>
      <c r="G27">
        <v>3</v>
      </c>
      <c r="H27">
        <v>14</v>
      </c>
    </row>
    <row r="28" spans="1:8">
      <c r="A28">
        <v>27</v>
      </c>
      <c r="B28">
        <v>5</v>
      </c>
      <c r="C28">
        <v>1</v>
      </c>
      <c r="D28" t="s">
        <v>232</v>
      </c>
      <c r="E28" t="s">
        <v>326</v>
      </c>
      <c r="F28" s="200">
        <v>400000</v>
      </c>
      <c r="G28">
        <v>5</v>
      </c>
      <c r="H28">
        <v>1</v>
      </c>
    </row>
    <row r="29" spans="1:8">
      <c r="A29">
        <v>28</v>
      </c>
      <c r="B29">
        <v>5</v>
      </c>
      <c r="C29">
        <v>2</v>
      </c>
      <c r="D29" t="s">
        <v>240</v>
      </c>
      <c r="E29" t="s">
        <v>80</v>
      </c>
      <c r="F29" s="200">
        <v>400000</v>
      </c>
      <c r="G29">
        <v>5</v>
      </c>
      <c r="H29">
        <v>2</v>
      </c>
    </row>
    <row r="30" spans="1:8">
      <c r="A30">
        <v>29</v>
      </c>
      <c r="B30">
        <v>5</v>
      </c>
      <c r="C30">
        <v>3</v>
      </c>
      <c r="D30" t="s">
        <v>79</v>
      </c>
      <c r="E30" t="s">
        <v>239</v>
      </c>
      <c r="F30" s="200">
        <v>500000</v>
      </c>
      <c r="G30">
        <v>5</v>
      </c>
      <c r="H30">
        <v>3</v>
      </c>
    </row>
    <row r="31" spans="1:8">
      <c r="A31">
        <v>30</v>
      </c>
      <c r="B31">
        <v>6</v>
      </c>
      <c r="C31">
        <v>1</v>
      </c>
      <c r="D31" t="s">
        <v>327</v>
      </c>
      <c r="E31" t="s">
        <v>328</v>
      </c>
      <c r="F31" s="200">
        <v>500000</v>
      </c>
      <c r="G31">
        <v>6</v>
      </c>
      <c r="H31">
        <v>1</v>
      </c>
    </row>
    <row r="32" spans="1:8">
      <c r="A32">
        <v>31</v>
      </c>
      <c r="B32">
        <v>6</v>
      </c>
      <c r="C32">
        <v>2</v>
      </c>
      <c r="D32" t="s">
        <v>329</v>
      </c>
      <c r="E32" t="s">
        <v>330</v>
      </c>
      <c r="F32" s="200">
        <v>400000</v>
      </c>
      <c r="G32">
        <v>6</v>
      </c>
      <c r="H32">
        <v>2</v>
      </c>
    </row>
    <row r="33" spans="1:8">
      <c r="A33">
        <v>32</v>
      </c>
      <c r="B33">
        <v>13</v>
      </c>
      <c r="C33">
        <v>1</v>
      </c>
      <c r="D33" t="s">
        <v>249</v>
      </c>
      <c r="E33" t="s">
        <v>331</v>
      </c>
      <c r="F33" s="200">
        <v>500000</v>
      </c>
      <c r="G33">
        <v>13</v>
      </c>
      <c r="H33">
        <v>1</v>
      </c>
    </row>
    <row r="34" spans="1:8">
      <c r="A34">
        <v>33</v>
      </c>
      <c r="B34">
        <v>13</v>
      </c>
      <c r="C34">
        <v>2</v>
      </c>
      <c r="D34" t="s">
        <v>245</v>
      </c>
      <c r="E34" t="s">
        <v>332</v>
      </c>
      <c r="F34" s="200">
        <v>500000</v>
      </c>
      <c r="G34">
        <v>13</v>
      </c>
      <c r="H34">
        <v>2</v>
      </c>
    </row>
    <row r="35" spans="1:8">
      <c r="A35">
        <v>34</v>
      </c>
      <c r="B35">
        <v>13</v>
      </c>
      <c r="C35">
        <v>3</v>
      </c>
      <c r="D35" t="s">
        <v>333</v>
      </c>
      <c r="E35" t="s">
        <v>251</v>
      </c>
      <c r="F35" s="200">
        <v>500000</v>
      </c>
      <c r="G35">
        <v>13</v>
      </c>
      <c r="H35">
        <v>3</v>
      </c>
    </row>
    <row r="36" spans="1:8">
      <c r="A36">
        <v>35</v>
      </c>
      <c r="B36">
        <v>13</v>
      </c>
      <c r="C36">
        <v>4</v>
      </c>
      <c r="D36" t="s">
        <v>334</v>
      </c>
      <c r="E36" t="s">
        <v>246</v>
      </c>
      <c r="F36" s="200">
        <v>500000</v>
      </c>
      <c r="G36">
        <v>13</v>
      </c>
      <c r="H36">
        <v>4</v>
      </c>
    </row>
    <row r="37" spans="1:8">
      <c r="A37">
        <v>36</v>
      </c>
      <c r="B37">
        <v>13</v>
      </c>
      <c r="C37">
        <v>5</v>
      </c>
      <c r="D37" t="s">
        <v>247</v>
      </c>
      <c r="E37" t="s">
        <v>248</v>
      </c>
      <c r="F37" s="200">
        <v>500000</v>
      </c>
      <c r="G37">
        <v>13</v>
      </c>
      <c r="H37">
        <v>5</v>
      </c>
    </row>
    <row r="38" spans="1:8">
      <c r="A38">
        <v>37</v>
      </c>
      <c r="B38">
        <v>13</v>
      </c>
      <c r="C38">
        <v>6</v>
      </c>
      <c r="D38" t="s">
        <v>250</v>
      </c>
      <c r="E38" t="s">
        <v>335</v>
      </c>
      <c r="F38" s="200">
        <v>500000</v>
      </c>
      <c r="G38">
        <v>13</v>
      </c>
      <c r="H38">
        <v>6</v>
      </c>
    </row>
    <row r="39" spans="1:8">
      <c r="A39">
        <v>38</v>
      </c>
      <c r="B39">
        <v>13</v>
      </c>
      <c r="C39">
        <v>7</v>
      </c>
      <c r="D39" t="s">
        <v>336</v>
      </c>
      <c r="E39" t="s">
        <v>337</v>
      </c>
      <c r="F39" s="200">
        <v>500000</v>
      </c>
      <c r="G39">
        <v>13</v>
      </c>
      <c r="H39">
        <v>7</v>
      </c>
    </row>
    <row r="40" spans="1:8">
      <c r="A40">
        <v>39</v>
      </c>
      <c r="B40">
        <v>13</v>
      </c>
      <c r="C40">
        <v>8</v>
      </c>
      <c r="D40" t="s">
        <v>261</v>
      </c>
      <c r="E40" t="s">
        <v>244</v>
      </c>
      <c r="F40" s="200">
        <v>500000</v>
      </c>
      <c r="G40">
        <v>13</v>
      </c>
      <c r="H40">
        <v>8</v>
      </c>
    </row>
    <row r="41" spans="1:8">
      <c r="A41">
        <v>40</v>
      </c>
      <c r="B41">
        <v>13</v>
      </c>
      <c r="C41">
        <v>9</v>
      </c>
      <c r="D41" t="s">
        <v>338</v>
      </c>
      <c r="E41" t="s">
        <v>339</v>
      </c>
      <c r="F41" s="200">
        <v>400000</v>
      </c>
      <c r="G41">
        <v>13</v>
      </c>
      <c r="H41">
        <v>9</v>
      </c>
    </row>
    <row r="42" spans="1:8">
      <c r="A42">
        <v>41</v>
      </c>
      <c r="B42">
        <v>13</v>
      </c>
      <c r="C42">
        <v>10</v>
      </c>
      <c r="D42" t="s">
        <v>340</v>
      </c>
      <c r="E42" t="s">
        <v>341</v>
      </c>
      <c r="F42" s="200">
        <v>500000</v>
      </c>
      <c r="G42">
        <v>13</v>
      </c>
      <c r="H42">
        <v>10</v>
      </c>
    </row>
    <row r="43" spans="1:8">
      <c r="A43">
        <v>42</v>
      </c>
      <c r="B43">
        <v>13</v>
      </c>
      <c r="C43">
        <v>11</v>
      </c>
      <c r="D43" t="s">
        <v>342</v>
      </c>
      <c r="E43" t="s">
        <v>343</v>
      </c>
      <c r="F43" s="200">
        <v>500000</v>
      </c>
      <c r="G43">
        <v>13</v>
      </c>
      <c r="H43">
        <v>11</v>
      </c>
    </row>
    <row r="44" spans="1:8">
      <c r="A44">
        <v>43</v>
      </c>
      <c r="B44">
        <v>13</v>
      </c>
      <c r="C44">
        <v>12</v>
      </c>
      <c r="D44" t="s">
        <v>242</v>
      </c>
      <c r="E44" t="s">
        <v>344</v>
      </c>
      <c r="F44" s="200">
        <v>500000</v>
      </c>
      <c r="G44">
        <v>13</v>
      </c>
      <c r="H44">
        <v>12</v>
      </c>
    </row>
    <row r="45" spans="1:8">
      <c r="A45">
        <v>44</v>
      </c>
      <c r="B45">
        <v>13</v>
      </c>
      <c r="C45">
        <v>13</v>
      </c>
      <c r="D45" t="s">
        <v>243</v>
      </c>
      <c r="E45" t="s">
        <v>345</v>
      </c>
      <c r="F45" s="200">
        <v>332000</v>
      </c>
      <c r="G45">
        <v>13</v>
      </c>
      <c r="H45">
        <v>13</v>
      </c>
    </row>
    <row r="46" spans="1:8">
      <c r="A46">
        <v>45</v>
      </c>
      <c r="B46">
        <v>17</v>
      </c>
      <c r="C46">
        <v>1</v>
      </c>
      <c r="D46" t="s">
        <v>346</v>
      </c>
      <c r="E46" t="s">
        <v>347</v>
      </c>
      <c r="F46" s="200">
        <v>400000</v>
      </c>
      <c r="G46">
        <v>17</v>
      </c>
      <c r="H46">
        <v>1</v>
      </c>
    </row>
    <row r="47" spans="1:8">
      <c r="A47">
        <v>46</v>
      </c>
      <c r="B47">
        <v>19</v>
      </c>
      <c r="C47">
        <v>1</v>
      </c>
      <c r="D47" t="s">
        <v>348</v>
      </c>
      <c r="E47" t="s">
        <v>349</v>
      </c>
      <c r="F47" s="200">
        <v>500000</v>
      </c>
      <c r="G47">
        <v>19</v>
      </c>
      <c r="H47">
        <v>1</v>
      </c>
    </row>
    <row r="48" spans="1:8">
      <c r="A48">
        <v>47</v>
      </c>
      <c r="B48">
        <v>19</v>
      </c>
      <c r="C48">
        <v>2</v>
      </c>
      <c r="D48" t="s">
        <v>350</v>
      </c>
      <c r="E48" t="s">
        <v>351</v>
      </c>
      <c r="F48" s="200">
        <v>500000</v>
      </c>
      <c r="G48">
        <v>19</v>
      </c>
      <c r="H48">
        <v>2</v>
      </c>
    </row>
    <row r="49" spans="1:8">
      <c r="A49">
        <v>48</v>
      </c>
      <c r="B49">
        <v>19</v>
      </c>
      <c r="C49">
        <v>3</v>
      </c>
      <c r="D49" t="s">
        <v>71</v>
      </c>
      <c r="E49" t="s">
        <v>352</v>
      </c>
      <c r="F49" s="200">
        <v>500000</v>
      </c>
      <c r="G49">
        <v>19</v>
      </c>
      <c r="H49">
        <v>3</v>
      </c>
    </row>
    <row r="50" spans="1:8">
      <c r="A50">
        <v>1</v>
      </c>
      <c r="B50" t="s">
        <v>258</v>
      </c>
      <c r="C50">
        <v>1</v>
      </c>
      <c r="D50" t="s">
        <v>354</v>
      </c>
      <c r="E50" t="s">
        <v>355</v>
      </c>
      <c r="F50" s="200">
        <v>500000</v>
      </c>
      <c r="G50" t="s">
        <v>258</v>
      </c>
      <c r="H50">
        <v>1</v>
      </c>
    </row>
    <row r="51" spans="1:8">
      <c r="A51">
        <v>2</v>
      </c>
      <c r="B51" t="s">
        <v>258</v>
      </c>
      <c r="C51">
        <v>2</v>
      </c>
      <c r="D51" t="s">
        <v>232</v>
      </c>
      <c r="E51" t="s">
        <v>356</v>
      </c>
      <c r="F51" s="200">
        <v>400000</v>
      </c>
      <c r="G51" t="s">
        <v>258</v>
      </c>
      <c r="H51">
        <v>2</v>
      </c>
    </row>
    <row r="52" spans="1:8">
      <c r="A52">
        <v>3</v>
      </c>
      <c r="B52" t="s">
        <v>258</v>
      </c>
      <c r="C52">
        <v>3</v>
      </c>
      <c r="D52" t="s">
        <v>230</v>
      </c>
      <c r="E52" t="s">
        <v>357</v>
      </c>
      <c r="F52" s="200">
        <v>500000</v>
      </c>
      <c r="G52" t="s">
        <v>258</v>
      </c>
      <c r="H52">
        <v>3</v>
      </c>
    </row>
    <row r="53" spans="1:8">
      <c r="A53">
        <v>4</v>
      </c>
      <c r="B53" t="s">
        <v>258</v>
      </c>
      <c r="C53">
        <v>4</v>
      </c>
      <c r="D53" t="s">
        <v>358</v>
      </c>
      <c r="E53" t="s">
        <v>264</v>
      </c>
      <c r="F53" s="200">
        <v>500000</v>
      </c>
      <c r="G53" t="s">
        <v>258</v>
      </c>
      <c r="H53">
        <v>4</v>
      </c>
    </row>
    <row r="54" spans="1:8">
      <c r="A54">
        <v>5</v>
      </c>
      <c r="B54" t="s">
        <v>258</v>
      </c>
      <c r="C54">
        <v>5</v>
      </c>
      <c r="D54" t="s">
        <v>241</v>
      </c>
      <c r="E54" t="s">
        <v>359</v>
      </c>
      <c r="F54" s="200">
        <v>500000</v>
      </c>
      <c r="G54" t="s">
        <v>258</v>
      </c>
      <c r="H54">
        <v>5</v>
      </c>
    </row>
    <row r="55" spans="1:8">
      <c r="A55">
        <v>6</v>
      </c>
      <c r="B55" t="s">
        <v>258</v>
      </c>
      <c r="C55">
        <v>6</v>
      </c>
      <c r="D55" t="s">
        <v>360</v>
      </c>
      <c r="E55" t="s">
        <v>361</v>
      </c>
      <c r="F55" s="200">
        <v>500000</v>
      </c>
      <c r="G55" t="s">
        <v>258</v>
      </c>
      <c r="H55">
        <v>6</v>
      </c>
    </row>
    <row r="56" spans="1:8">
      <c r="A56">
        <v>7</v>
      </c>
      <c r="B56" t="s">
        <v>258</v>
      </c>
      <c r="C56">
        <v>7</v>
      </c>
      <c r="D56" t="s">
        <v>238</v>
      </c>
      <c r="E56" t="s">
        <v>362</v>
      </c>
      <c r="F56" s="200">
        <v>500000</v>
      </c>
      <c r="G56" t="s">
        <v>258</v>
      </c>
      <c r="H56">
        <v>7</v>
      </c>
    </row>
    <row r="57" spans="1:8">
      <c r="A57">
        <v>8</v>
      </c>
      <c r="B57" t="s">
        <v>258</v>
      </c>
      <c r="C57">
        <v>8</v>
      </c>
      <c r="D57" t="s">
        <v>363</v>
      </c>
      <c r="E57" t="s">
        <v>364</v>
      </c>
      <c r="F57" s="200">
        <v>500000</v>
      </c>
      <c r="G57" t="s">
        <v>258</v>
      </c>
      <c r="H57">
        <v>8</v>
      </c>
    </row>
    <row r="58" spans="1:8">
      <c r="A58">
        <v>9</v>
      </c>
      <c r="B58" t="s">
        <v>258</v>
      </c>
      <c r="C58">
        <v>9</v>
      </c>
      <c r="D58" t="s">
        <v>263</v>
      </c>
      <c r="E58" t="s">
        <v>365</v>
      </c>
      <c r="F58" s="200">
        <v>500000</v>
      </c>
      <c r="G58" t="s">
        <v>258</v>
      </c>
      <c r="H58">
        <v>9</v>
      </c>
    </row>
    <row r="59" spans="1:8">
      <c r="A59">
        <v>10</v>
      </c>
      <c r="B59" t="s">
        <v>258</v>
      </c>
      <c r="C59">
        <v>10</v>
      </c>
      <c r="D59" t="s">
        <v>366</v>
      </c>
      <c r="E59" t="s">
        <v>265</v>
      </c>
      <c r="F59" s="200">
        <v>500000</v>
      </c>
      <c r="G59" t="s">
        <v>258</v>
      </c>
      <c r="H59">
        <v>10</v>
      </c>
    </row>
    <row r="60" spans="1:8">
      <c r="A60">
        <v>11</v>
      </c>
      <c r="B60" t="s">
        <v>258</v>
      </c>
      <c r="C60">
        <v>11</v>
      </c>
      <c r="D60" t="s">
        <v>261</v>
      </c>
      <c r="E60" t="s">
        <v>262</v>
      </c>
      <c r="F60" s="200">
        <v>500000</v>
      </c>
      <c r="G60" t="s">
        <v>258</v>
      </c>
      <c r="H60">
        <v>11</v>
      </c>
    </row>
    <row r="61" spans="1:8">
      <c r="A61">
        <v>12</v>
      </c>
      <c r="B61" t="s">
        <v>258</v>
      </c>
      <c r="C61">
        <v>12</v>
      </c>
      <c r="D61" t="s">
        <v>259</v>
      </c>
      <c r="E61" t="s">
        <v>367</v>
      </c>
      <c r="F61" s="200">
        <v>500000</v>
      </c>
      <c r="G61" t="s">
        <v>258</v>
      </c>
      <c r="H61">
        <v>12</v>
      </c>
    </row>
    <row r="62" spans="1:8">
      <c r="A62">
        <v>13</v>
      </c>
      <c r="B62" t="s">
        <v>258</v>
      </c>
      <c r="C62">
        <v>13</v>
      </c>
      <c r="D62" t="s">
        <v>260</v>
      </c>
      <c r="E62" t="s">
        <v>368</v>
      </c>
      <c r="F62" s="200">
        <v>400000</v>
      </c>
      <c r="G62" t="s">
        <v>258</v>
      </c>
      <c r="H62">
        <v>13</v>
      </c>
    </row>
    <row r="63" spans="1:8">
      <c r="A63">
        <v>14</v>
      </c>
      <c r="B63" t="s">
        <v>258</v>
      </c>
      <c r="C63">
        <v>14</v>
      </c>
      <c r="D63" t="s">
        <v>369</v>
      </c>
      <c r="E63" t="s">
        <v>370</v>
      </c>
      <c r="F63" s="200">
        <v>400000</v>
      </c>
      <c r="G63" t="s">
        <v>258</v>
      </c>
      <c r="H63">
        <v>14</v>
      </c>
    </row>
    <row r="64" spans="1:8">
      <c r="A64">
        <v>15</v>
      </c>
      <c r="B64" t="s">
        <v>266</v>
      </c>
      <c r="C64">
        <v>1</v>
      </c>
      <c r="D64" t="s">
        <v>267</v>
      </c>
      <c r="E64" t="s">
        <v>268</v>
      </c>
      <c r="F64" s="200">
        <v>400000</v>
      </c>
      <c r="G64" t="s">
        <v>266</v>
      </c>
      <c r="H64">
        <v>1</v>
      </c>
    </row>
  </sheetData>
  <sheetProtection sheet="1" objects="1" scenarios="1"/>
  <sortState xmlns:xlrd2="http://schemas.microsoft.com/office/spreadsheetml/2017/richdata2" ref="A2:F49">
    <sortCondition ref="F2:F49"/>
  </sortState>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10号</vt:lpstr>
      <vt:lpstr>４号</vt:lpstr>
      <vt:lpstr>明細書</vt:lpstr>
      <vt:lpstr>収支決算書</vt:lpstr>
      <vt:lpstr>見本・収支決算書</vt:lpstr>
      <vt:lpstr>請求書</vt:lpstr>
      <vt:lpstr>★削除禁止</vt:lpstr>
      <vt:lpstr>★HP用実績報告</vt:lpstr>
      <vt:lpstr>★団体交付決定一覧</vt:lpstr>
      <vt:lpstr>★HP用実績報告!Print_Area</vt:lpstr>
      <vt:lpstr>'10号'!Print_Area</vt:lpstr>
      <vt:lpstr>'４号'!Print_Area</vt:lpstr>
      <vt:lpstr>見本・収支決算書!Print_Area</vt:lpstr>
      <vt:lpstr>収支決算書!Print_Area</vt:lpstr>
      <vt:lpstr>請求書!Print_Area</vt:lpstr>
      <vt:lpstr>明細書!Print_Area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PC19</dc:creator>
  <cp:lastModifiedBy>Vプラザ</cp:lastModifiedBy>
  <cp:lastPrinted>2026-07-24T08:28:20Z</cp:lastPrinted>
  <dcterms:created xsi:type="dcterms:W3CDTF">2014-02-17T04:52:57Z</dcterms:created>
  <dcterms:modified xsi:type="dcterms:W3CDTF">2026-07-27T00:03:09Z</dcterms:modified>
</cp:coreProperties>
</file>