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wsvf01\公開情報\07_プラザ\02 総務調整部\03 V基金助成\05 各助成制度・事務費\R7　各助成事業\07_R7_実績報告書様式\"/>
    </mc:Choice>
  </mc:AlternateContent>
  <xr:revisionPtr revIDLastSave="0" documentId="13_ncr:1_{934E92B8-6760-441B-9148-474296BDF85D}" xr6:coauthVersionLast="47" xr6:coauthVersionMax="47" xr10:uidLastSave="{00000000-0000-0000-0000-000000000000}"/>
  <bookViews>
    <workbookView xWindow="13545" yWindow="0" windowWidth="12645" windowHeight="15480" activeTab="2" xr2:uid="{00000000-000D-0000-FFFF-FFFF00000000}"/>
  </bookViews>
  <sheets>
    <sheet name="10号" sheetId="2" r:id="rId1"/>
    <sheet name="４号" sheetId="3" r:id="rId2"/>
    <sheet name="明細書" sheetId="11" r:id="rId3"/>
    <sheet name="収支決算書" sheetId="1" r:id="rId4"/>
    <sheet name="見本・収支決算書" sheetId="9" r:id="rId5"/>
    <sheet name="請求書" sheetId="8" r:id="rId6"/>
    <sheet name="削除禁止" sheetId="5" state="hidden" r:id="rId7"/>
    <sheet name="HP用実績報告" sheetId="6" state="hidden" r:id="rId8"/>
    <sheet name="Sheet1" sheetId="10" state="hidden" r:id="rId9"/>
  </sheets>
  <definedNames>
    <definedName name="_xlnm.Print_Area" localSheetId="0">'10号'!$A$1:$J$34</definedName>
    <definedName name="_xlnm.Print_Area" localSheetId="1">'４号'!$A$1:$J$173</definedName>
    <definedName name="_xlnm.Print_Area" localSheetId="7">HP用実績報告!$A$1:$L$55</definedName>
    <definedName name="_xlnm.Print_Area" localSheetId="4">見本・収支決算書!$A$1:$H$53</definedName>
    <definedName name="_xlnm.Print_Area" localSheetId="3">収支決算書!$A$1:$H$51</definedName>
    <definedName name="_xlnm.Print_Area" localSheetId="5">請求書!$A$1:$K$42</definedName>
    <definedName name="_xlnm.Print_Area" localSheetId="2">明細書!$A$1:$AV$47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2" i="8" l="1"/>
  <c r="C41" i="1"/>
  <c r="C39" i="1"/>
  <c r="C37" i="1"/>
  <c r="C35" i="1"/>
  <c r="C33" i="1"/>
  <c r="F42" i="1"/>
  <c r="F40" i="1"/>
  <c r="F38" i="1"/>
  <c r="F36" i="1"/>
  <c r="F34" i="1"/>
  <c r="C29" i="1"/>
  <c r="C27" i="1"/>
  <c r="C25" i="1"/>
  <c r="C23" i="1"/>
  <c r="C21" i="1"/>
  <c r="F30" i="1"/>
  <c r="F28" i="1"/>
  <c r="F26" i="1"/>
  <c r="F24" i="1"/>
  <c r="F22" i="1"/>
  <c r="I53" i="6"/>
  <c r="X47" i="11"/>
  <c r="AV46" i="11"/>
  <c r="AR46" i="11"/>
  <c r="AN46" i="11"/>
  <c r="AV47" i="11" s="1"/>
  <c r="AJ46" i="11"/>
  <c r="AF46" i="11"/>
  <c r="AJ47" i="11" s="1"/>
  <c r="AB46" i="11"/>
  <c r="X46" i="11"/>
  <c r="T46" i="11"/>
  <c r="P46" i="11"/>
  <c r="L46" i="11"/>
  <c r="H46" i="11"/>
  <c r="D46" i="11"/>
  <c r="L47" i="11" s="1"/>
  <c r="AJ48" i="11" l="1"/>
  <c r="AV48" i="11" s="1"/>
  <c r="X48" i="11"/>
  <c r="O3" i="5" l="1"/>
  <c r="G40" i="9" l="1"/>
  <c r="G39" i="9"/>
  <c r="G37" i="9"/>
  <c r="G36" i="9"/>
  <c r="G35" i="9"/>
  <c r="F36" i="9"/>
  <c r="G32" i="9"/>
  <c r="G31" i="9"/>
  <c r="G28" i="9"/>
  <c r="G25" i="9"/>
  <c r="G21" i="9"/>
  <c r="F28" i="9"/>
  <c r="F26" i="9"/>
  <c r="F32" i="9"/>
  <c r="F24" i="9"/>
  <c r="F22" i="9"/>
  <c r="E26" i="9"/>
  <c r="E25" i="9"/>
  <c r="E22" i="9"/>
  <c r="E21" i="9"/>
  <c r="G34" i="9" l="1"/>
  <c r="G33" i="9"/>
  <c r="F34" i="9"/>
  <c r="F33" i="9"/>
  <c r="M30" i="9"/>
  <c r="L30" i="9"/>
  <c r="K30" i="9"/>
  <c r="J30" i="9"/>
  <c r="M29" i="9"/>
  <c r="L29" i="9"/>
  <c r="K29" i="9"/>
  <c r="J29" i="9"/>
  <c r="F11" i="9"/>
  <c r="A29" i="6"/>
  <c r="A30" i="6"/>
  <c r="A31" i="6"/>
  <c r="A32" i="6"/>
  <c r="A33" i="6"/>
  <c r="A34" i="6"/>
  <c r="A35" i="6"/>
  <c r="A36" i="6"/>
  <c r="A37" i="6"/>
  <c r="A28" i="6"/>
  <c r="A17" i="6"/>
  <c r="A18" i="6"/>
  <c r="A19" i="6"/>
  <c r="A20" i="6"/>
  <c r="A21" i="6"/>
  <c r="A22" i="6"/>
  <c r="A23" i="6"/>
  <c r="A24" i="6"/>
  <c r="A25" i="6"/>
  <c r="K13" i="6"/>
  <c r="K12" i="6"/>
  <c r="K11" i="6"/>
  <c r="I13" i="6"/>
  <c r="I12" i="6"/>
  <c r="I11" i="6"/>
  <c r="G13" i="6"/>
  <c r="G12" i="6"/>
  <c r="G11" i="6"/>
  <c r="E13" i="6"/>
  <c r="E12" i="6"/>
  <c r="E11" i="6"/>
  <c r="C13" i="6"/>
  <c r="C12" i="6"/>
  <c r="C11" i="6"/>
  <c r="G46" i="9"/>
  <c r="F46" i="9"/>
  <c r="G45" i="9"/>
  <c r="F45" i="9"/>
  <c r="M41" i="9"/>
  <c r="L41" i="9"/>
  <c r="K41" i="9"/>
  <c r="J41" i="9"/>
  <c r="M40" i="9"/>
  <c r="L40" i="9"/>
  <c r="K40" i="9"/>
  <c r="J40" i="9"/>
  <c r="M39" i="9"/>
  <c r="L39" i="9"/>
  <c r="K39" i="9"/>
  <c r="J39" i="9"/>
  <c r="M38" i="9"/>
  <c r="L38" i="9"/>
  <c r="K38" i="9"/>
  <c r="J38" i="9"/>
  <c r="M37" i="9"/>
  <c r="L37" i="9"/>
  <c r="K37" i="9"/>
  <c r="J37" i="9"/>
  <c r="M34" i="9"/>
  <c r="L34" i="9"/>
  <c r="K34" i="9"/>
  <c r="J34" i="9"/>
  <c r="M33" i="9"/>
  <c r="L33" i="9"/>
  <c r="K33" i="9"/>
  <c r="J33" i="9"/>
  <c r="M32" i="9"/>
  <c r="L32" i="9"/>
  <c r="K32" i="9"/>
  <c r="J32" i="9"/>
  <c r="M31" i="9"/>
  <c r="L31" i="9"/>
  <c r="K31" i="9"/>
  <c r="J31" i="9"/>
  <c r="M28" i="9"/>
  <c r="L28" i="9"/>
  <c r="K28" i="9"/>
  <c r="J28" i="9"/>
  <c r="G48" i="9" l="1"/>
  <c r="F48" i="9"/>
  <c r="F47" i="9"/>
  <c r="G47" i="9"/>
  <c r="F14" i="9"/>
  <c r="F9" i="9"/>
  <c r="E13" i="3"/>
  <c r="G44" i="1"/>
  <c r="I54" i="6" s="1"/>
  <c r="J32" i="1"/>
  <c r="J31" i="1"/>
  <c r="J30" i="1"/>
  <c r="J29" i="1"/>
  <c r="J28" i="1"/>
  <c r="M39" i="1"/>
  <c r="M38" i="1"/>
  <c r="M37" i="1"/>
  <c r="M36" i="1"/>
  <c r="M35" i="1"/>
  <c r="L39" i="1"/>
  <c r="L38" i="1"/>
  <c r="L37" i="1"/>
  <c r="L36" i="1"/>
  <c r="L35" i="1"/>
  <c r="M32" i="1"/>
  <c r="M31" i="1"/>
  <c r="M30" i="1"/>
  <c r="M29" i="1"/>
  <c r="M28" i="1"/>
  <c r="L32" i="1"/>
  <c r="L31" i="1"/>
  <c r="L30" i="1"/>
  <c r="L29" i="1"/>
  <c r="L28" i="1"/>
  <c r="K39" i="1"/>
  <c r="K38" i="1"/>
  <c r="K37" i="1"/>
  <c r="K36" i="1"/>
  <c r="J39" i="1"/>
  <c r="J38" i="1"/>
  <c r="J37" i="1"/>
  <c r="J36" i="1"/>
  <c r="K32" i="1"/>
  <c r="K31" i="1"/>
  <c r="K30" i="1"/>
  <c r="K29" i="1"/>
  <c r="K28" i="1"/>
  <c r="P3" i="5" l="1"/>
  <c r="I48" i="9"/>
  <c r="I46" i="9"/>
  <c r="F15" i="9"/>
  <c r="I47" i="9" s="1"/>
  <c r="K35" i="1"/>
  <c r="J35" i="1"/>
  <c r="H18" i="8"/>
  <c r="H22" i="8" s="1"/>
  <c r="H17" i="8"/>
  <c r="H21" i="8" s="1"/>
  <c r="H14" i="8" l="1"/>
  <c r="H13" i="8"/>
  <c r="H12" i="8"/>
  <c r="H11" i="8"/>
  <c r="E7" i="3"/>
  <c r="H4" i="6" s="1"/>
  <c r="B43" i="6"/>
  <c r="B52" i="6"/>
  <c r="H7" i="3"/>
  <c r="C4" i="3"/>
  <c r="G43" i="6"/>
  <c r="I52" i="6"/>
  <c r="I51" i="6"/>
  <c r="I50" i="6"/>
  <c r="I49" i="6"/>
  <c r="G52" i="6"/>
  <c r="G51" i="6"/>
  <c r="G50" i="6"/>
  <c r="G49" i="6"/>
  <c r="B51" i="6"/>
  <c r="B50" i="6"/>
  <c r="B49" i="6"/>
  <c r="C8" i="3" l="1"/>
  <c r="D8" i="1" s="1"/>
  <c r="G53" i="6"/>
  <c r="C3" i="6"/>
  <c r="C5" i="6" l="1"/>
  <c r="J4" i="6"/>
  <c r="B3" i="5"/>
  <c r="H3" i="5"/>
  <c r="G3" i="5"/>
  <c r="F3" i="5"/>
  <c r="C3" i="5"/>
  <c r="E3" i="5"/>
  <c r="D3" i="5"/>
  <c r="A3" i="5"/>
  <c r="F2" i="1"/>
  <c r="F8" i="1" s="1"/>
  <c r="I3" i="5" s="1"/>
  <c r="G43" i="1"/>
  <c r="F43" i="1"/>
  <c r="F44" i="1"/>
  <c r="G54" i="6" s="1"/>
  <c r="G55" i="6" s="1"/>
  <c r="G31" i="1"/>
  <c r="M3" i="5" s="1"/>
  <c r="F31" i="1"/>
  <c r="G32" i="1"/>
  <c r="F32" i="1"/>
  <c r="G46" i="1" l="1"/>
  <c r="R3" i="5" s="1"/>
  <c r="N3" i="5"/>
  <c r="F45" i="1"/>
  <c r="E34" i="8"/>
  <c r="F14" i="1"/>
  <c r="K3" i="5" s="1"/>
  <c r="G45" i="1"/>
  <c r="Q3" i="5" s="1"/>
  <c r="I55" i="6"/>
  <c r="F46" i="1"/>
  <c r="M55" i="6" s="1"/>
  <c r="J3" i="5" l="1"/>
  <c r="G42" i="6"/>
  <c r="G44" i="6" s="1"/>
  <c r="G56" i="6" s="1"/>
  <c r="I44" i="1"/>
  <c r="F15" i="1"/>
  <c r="I46" i="1"/>
  <c r="I56" i="6"/>
  <c r="N55" i="6"/>
  <c r="A16" i="6"/>
  <c r="I45" i="1" l="1"/>
  <c r="L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I6" authorId="0" shapeId="0" xr:uid="{78F98BCA-A759-4108-AF03-A11B48A75C4B}">
      <text>
        <r>
          <rPr>
            <b/>
            <sz val="12"/>
            <color indexed="81"/>
            <rFont val="MS P ゴシック"/>
            <family val="3"/>
            <charset val="128"/>
          </rPr>
          <t>文書番号管理をしている団体はその番号を入力
ない場合は入力不要</t>
        </r>
      </text>
    </comment>
    <comment ref="I7" authorId="0" shapeId="0" xr:uid="{88F28521-AE33-4EAE-AB0A-004D8D523903}">
      <text>
        <r>
          <rPr>
            <b/>
            <sz val="12"/>
            <color indexed="81"/>
            <rFont val="MS P ゴシック"/>
            <family val="3"/>
            <charset val="128"/>
          </rPr>
          <t>事業完了後1 か月以内の日付もしくは３月１０日までの
早い日までに提出して下さい。</t>
        </r>
        <r>
          <rPr>
            <sz val="9"/>
            <color indexed="81"/>
            <rFont val="MS P ゴシック"/>
            <family val="3"/>
            <charset val="128"/>
          </rPr>
          <t xml:space="preserve">
</t>
        </r>
      </text>
    </comment>
    <comment ref="G14" authorId="0" shapeId="0" xr:uid="{33DE1960-A9A7-499C-BAD3-71C750F94743}">
      <text>
        <r>
          <rPr>
            <b/>
            <sz val="12"/>
            <color indexed="81"/>
            <rFont val="MS P ゴシック"/>
            <family val="3"/>
            <charset val="128"/>
          </rPr>
          <t>押印は不要。
連絡が可能な電話番号とメールアドレスを記入</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J1" authorId="0" shapeId="0" xr:uid="{16776438-1DBD-4F27-95E4-6856031CB83C}">
      <text>
        <r>
          <rPr>
            <b/>
            <sz val="12"/>
            <color indexed="81"/>
            <rFont val="MS P ゴシック"/>
            <family val="3"/>
            <charset val="128"/>
          </rPr>
          <t>すべて10.5ポイント以上で作成</t>
        </r>
        <r>
          <rPr>
            <sz val="9"/>
            <color indexed="81"/>
            <rFont val="MS P ゴシック"/>
            <family val="3"/>
            <charset val="128"/>
          </rPr>
          <t xml:space="preserve">
</t>
        </r>
      </text>
    </comment>
    <comment ref="A2" authorId="0" shapeId="0" xr:uid="{2EEEC767-3909-4CAF-AB29-26987440778B}">
      <text>
        <r>
          <rPr>
            <b/>
            <sz val="12"/>
            <color indexed="81"/>
            <rFont val="MS P ゴシック"/>
            <family val="3"/>
            <charset val="128"/>
          </rPr>
          <t xml:space="preserve">・　各欄は、必要に応じて追加･拡幅し、分かりやすい記載を心がけてください。
・　情報公開対象は、プラザのホームページ上で公開する項目です。
・　実績報告書・収支決算書に係る関係書類は年度終了後5年間保管してください。
</t>
        </r>
        <r>
          <rPr>
            <sz val="12"/>
            <color indexed="81"/>
            <rFont val="MS P ゴシック"/>
            <family val="3"/>
            <charset val="128"/>
          </rPr>
          <t xml:space="preserve">
</t>
        </r>
      </text>
    </comment>
    <comment ref="A4" authorId="0" shapeId="0" xr:uid="{3DD95087-9681-4774-A6BC-E3786A4438E8}">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6" authorId="0" shapeId="0" xr:uid="{DF5DBA59-8F2C-4C6D-936E-4DC4BCD77AA0}">
      <text>
        <r>
          <rPr>
            <b/>
            <sz val="11"/>
            <color indexed="81"/>
            <rFont val="MS P ゴシック"/>
            <family val="3"/>
            <charset val="128"/>
          </rPr>
          <t>情報公開対象</t>
        </r>
        <r>
          <rPr>
            <sz val="9"/>
            <color indexed="81"/>
            <rFont val="MS P ゴシック"/>
            <family val="3"/>
            <charset val="128"/>
          </rPr>
          <t xml:space="preserve">
</t>
        </r>
      </text>
    </comment>
    <comment ref="C8" authorId="0" shapeId="0" xr:uid="{105C1826-EE1E-43F6-91C4-E5A877BC23B0}">
      <text>
        <r>
          <rPr>
            <b/>
            <sz val="12"/>
            <color indexed="81"/>
            <rFont val="MS P ゴシック"/>
            <family val="3"/>
            <charset val="128"/>
          </rPr>
          <t>変更する場合は、変更申請が必要</t>
        </r>
      </text>
    </comment>
    <comment ref="A11" authorId="0" shapeId="0" xr:uid="{20ED0B21-813B-4AED-83A0-60F34F388DE3}">
      <text>
        <r>
          <rPr>
            <b/>
            <sz val="12"/>
            <color indexed="81"/>
            <rFont val="MS P ゴシック"/>
            <family val="3"/>
            <charset val="128"/>
          </rPr>
          <t>該当項目を選択</t>
        </r>
        <r>
          <rPr>
            <sz val="9"/>
            <color indexed="81"/>
            <rFont val="MS P ゴシック"/>
            <family val="3"/>
            <charset val="128"/>
          </rPr>
          <t xml:space="preserve">
</t>
        </r>
      </text>
    </comment>
    <comment ref="E16" authorId="0" shapeId="0" xr:uid="{E530921D-D4A4-40FF-8504-A829852FB320}">
      <text>
        <r>
          <rPr>
            <b/>
            <sz val="12"/>
            <color indexed="81"/>
            <rFont val="MS P ゴシック"/>
            <family val="3"/>
            <charset val="128"/>
          </rPr>
          <t>具体的な数値や名称を記入</t>
        </r>
        <r>
          <rPr>
            <sz val="9"/>
            <color indexed="81"/>
            <rFont val="MS P ゴシック"/>
            <family val="3"/>
            <charset val="128"/>
          </rPr>
          <t xml:space="preserve">
</t>
        </r>
      </text>
    </comment>
    <comment ref="H16" authorId="0" shapeId="0" xr:uid="{5CE88BA3-7905-4CC1-8EC2-22231703F135}">
      <text>
        <r>
          <rPr>
            <b/>
            <sz val="12"/>
            <color indexed="81"/>
            <rFont val="MS P ゴシック"/>
            <family val="3"/>
            <charset val="128"/>
          </rPr>
          <t>・事業費総額の30％を越える増減　→　助成金</t>
        </r>
        <r>
          <rPr>
            <b/>
            <sz val="12"/>
            <color indexed="10"/>
            <rFont val="MS P ゴシック"/>
            <family val="3"/>
            <charset val="128"/>
          </rPr>
          <t>交付決定内容変更</t>
        </r>
        <r>
          <rPr>
            <b/>
            <sz val="12"/>
            <color indexed="81"/>
            <rFont val="MS P ゴシック"/>
            <family val="3"/>
            <charset val="128"/>
          </rPr>
          <t>承認申請書を提出
・助成対象金額が助成金額を下回る場合　→　</t>
        </r>
        <r>
          <rPr>
            <b/>
            <sz val="12"/>
            <color indexed="10"/>
            <rFont val="MS P ゴシック"/>
            <family val="3"/>
            <charset val="128"/>
          </rPr>
          <t>助成金変更</t>
        </r>
        <r>
          <rPr>
            <b/>
            <sz val="12"/>
            <color indexed="81"/>
            <rFont val="MS P ゴシック"/>
            <family val="3"/>
            <charset val="128"/>
          </rPr>
          <t>交付承認申請書を提出
※該当する場合や疑問点がある場合は、</t>
        </r>
        <r>
          <rPr>
            <b/>
            <sz val="12"/>
            <color indexed="10"/>
            <rFont val="MS P ゴシック"/>
            <family val="3"/>
            <charset val="128"/>
          </rPr>
          <t>報告書の提出前に</t>
        </r>
        <r>
          <rPr>
            <b/>
            <sz val="12"/>
            <color indexed="81"/>
            <rFont val="MS P ゴシック"/>
            <family val="3"/>
            <charset val="128"/>
          </rPr>
          <t>事業担当者に相談して下さい。</t>
        </r>
        <r>
          <rPr>
            <b/>
            <sz val="9"/>
            <color indexed="81"/>
            <rFont val="MS P ゴシック"/>
            <family val="3"/>
            <charset val="128"/>
          </rPr>
          <t xml:space="preserve">
</t>
        </r>
        <r>
          <rPr>
            <sz val="9"/>
            <color indexed="81"/>
            <rFont val="MS P ゴシック"/>
            <family val="3"/>
            <charset val="128"/>
          </rPr>
          <t xml:space="preserve">
</t>
        </r>
      </text>
    </comment>
    <comment ref="A20" authorId="0" shapeId="0" xr:uid="{7BEA9F8B-2E70-4DBA-9C0F-A7E69EBF5971}">
      <text>
        <r>
          <rPr>
            <b/>
            <sz val="12"/>
            <color indexed="81"/>
            <rFont val="MS P ゴシック"/>
            <family val="3"/>
            <charset val="128"/>
          </rPr>
          <t>情報公開対象</t>
        </r>
        <r>
          <rPr>
            <sz val="9"/>
            <color indexed="81"/>
            <rFont val="MS P ゴシック"/>
            <family val="3"/>
            <charset val="128"/>
          </rPr>
          <t xml:space="preserve">
</t>
        </r>
      </text>
    </comment>
    <comment ref="I23" authorId="0" shapeId="0" xr:uid="{80F58E98-7E8A-415E-8B51-2956B9A9A539}">
      <text>
        <r>
          <rPr>
            <b/>
            <sz val="12"/>
            <color indexed="81"/>
            <rFont val="MS P ゴシック"/>
            <family val="3"/>
            <charset val="128"/>
          </rPr>
          <t xml:space="preserve">実績件数は、下記の単位で記入ください。
①延べ回数/団体数　②件数　③延べ参加人数/回数　④件数　⑤件数　
</t>
        </r>
      </text>
    </comment>
    <comment ref="I30" authorId="0" shapeId="0" xr:uid="{D2CE42A8-2027-4EA2-A590-C5CA25A6F76E}">
      <text>
        <r>
          <rPr>
            <b/>
            <sz val="12"/>
            <color indexed="81"/>
            <rFont val="MS P ゴシック"/>
            <family val="3"/>
            <charset val="128"/>
          </rPr>
          <t>実績欄は数値を入れて内容を端的に記入</t>
        </r>
        <r>
          <rPr>
            <sz val="12"/>
            <color indexed="81"/>
            <rFont val="MS P ゴシック"/>
            <family val="3"/>
            <charset val="128"/>
          </rPr>
          <t xml:space="preserve">
</t>
        </r>
      </text>
    </comment>
    <comment ref="I37" authorId="0" shapeId="0" xr:uid="{112DA8F9-49EF-4B2C-8B64-82CAE0C30BD6}">
      <text>
        <r>
          <rPr>
            <b/>
            <sz val="12"/>
            <color indexed="81"/>
            <rFont val="MS P ゴシック"/>
            <family val="3"/>
            <charset val="128"/>
          </rPr>
          <t>具体的な内容や数値を記入</t>
        </r>
        <r>
          <rPr>
            <sz val="12"/>
            <color indexed="81"/>
            <rFont val="MS P ゴシック"/>
            <family val="3"/>
            <charset val="128"/>
          </rPr>
          <t xml:space="preserve">
</t>
        </r>
      </text>
    </comment>
    <comment ref="A67" authorId="0" shapeId="0" xr:uid="{506CF7EF-CD2E-464A-B31C-FFC6B4A86E1B}">
      <text>
        <r>
          <rPr>
            <b/>
            <sz val="12"/>
            <color indexed="81"/>
            <rFont val="MS P ゴシック"/>
            <family val="3"/>
            <charset val="128"/>
          </rPr>
          <t>該当項目を選択</t>
        </r>
      </text>
    </comment>
    <comment ref="E75" authorId="0" shapeId="0" xr:uid="{EC1AFD38-DB70-4C00-86A1-4E8AEC491972}">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76" authorId="0" shapeId="0" xr:uid="{CF36D05B-23CE-403F-B770-1B76CF40F042}">
      <text>
        <r>
          <rPr>
            <b/>
            <sz val="12"/>
            <color indexed="81"/>
            <rFont val="MS P ゴシック"/>
            <family val="3"/>
            <charset val="128"/>
          </rPr>
          <t xml:space="preserve">採択意見を踏まえて、対応されたことと効果や成果等を具体的に記入
</t>
        </r>
        <r>
          <rPr>
            <sz val="9"/>
            <color indexed="81"/>
            <rFont val="MS P ゴシック"/>
            <family val="3"/>
            <charset val="128"/>
          </rPr>
          <t xml:space="preserve">
</t>
        </r>
      </text>
    </comment>
    <comment ref="C90" authorId="0" shapeId="0" xr:uid="{612C4047-51FB-4EE8-B517-FAA11258CD4E}">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92" authorId="0" shapeId="0" xr:uid="{859E0A6F-83C6-485C-8F31-AA3031FAEC49}">
      <text>
        <r>
          <rPr>
            <b/>
            <sz val="12"/>
            <color indexed="81"/>
            <rFont val="MS P ゴシック"/>
            <family val="3"/>
            <charset val="128"/>
          </rPr>
          <t>今年度の実績を基に次年度以降の目標や課題について重点ポイント等具体的に記載</t>
        </r>
        <r>
          <rPr>
            <sz val="9"/>
            <color indexed="81"/>
            <rFont val="MS P ゴシック"/>
            <family val="3"/>
            <charset val="128"/>
          </rPr>
          <t xml:space="preserve">
</t>
        </r>
      </text>
    </comment>
    <comment ref="A104" authorId="0" shapeId="0" xr:uid="{FA4B2058-D65D-47FA-A420-E04BD28A9F46}">
      <text>
        <r>
          <rPr>
            <b/>
            <sz val="12"/>
            <color indexed="81"/>
            <rFont val="MS P ゴシック"/>
            <family val="3"/>
            <charset val="128"/>
          </rPr>
          <t>特にない場合は、記入不要</t>
        </r>
        <r>
          <rPr>
            <sz val="9"/>
            <color indexed="81"/>
            <rFont val="MS P ゴシック"/>
            <family val="3"/>
            <charset val="128"/>
          </rPr>
          <t xml:space="preserve">
</t>
        </r>
      </text>
    </comment>
    <comment ref="I110" authorId="0" shapeId="0" xr:uid="{3762CF6F-2CEE-4CD7-9836-B2FE90F41E22}">
      <text>
        <r>
          <rPr>
            <b/>
            <sz val="12"/>
            <color indexed="81"/>
            <rFont val="MS P ゴシック"/>
            <family val="3"/>
            <charset val="128"/>
          </rPr>
          <t xml:space="preserve">日付・何事業かの説明を追記して下さい。
写真は多めに添付願います。
（刊行物・web等に使用する場合は、必ず事前使用許諾を取らせて頂きます。）
</t>
        </r>
        <r>
          <rPr>
            <sz val="9"/>
            <color indexed="81"/>
            <rFont val="MS P ゴシック"/>
            <family val="3"/>
            <charset val="128"/>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B4" authorId="0" shapeId="0" xr:uid="{D257285C-AE1C-4B50-AD2C-3A121DEE358F}">
      <text>
        <r>
          <rPr>
            <b/>
            <sz val="12"/>
            <color indexed="81"/>
            <rFont val="MS P ゴシック"/>
            <family val="3"/>
            <charset val="128"/>
          </rPr>
          <t>収支決算書の項目と一致
項目はB列４９行目以降で変更可能</t>
        </r>
      </text>
    </comment>
    <comment ref="C5" authorId="0" shapeId="0" xr:uid="{7B9CEFFA-186E-4C5A-BBAE-008F1259FFF9}">
      <text>
        <r>
          <rPr>
            <b/>
            <sz val="12"/>
            <color indexed="81"/>
            <rFont val="MS P ゴシック"/>
            <family val="3"/>
            <charset val="128"/>
          </rPr>
          <t>日付順</t>
        </r>
        <r>
          <rPr>
            <b/>
            <sz val="9"/>
            <color indexed="81"/>
            <rFont val="MS P ゴシック"/>
            <family val="3"/>
            <charset val="128"/>
          </rPr>
          <t xml:space="preserve">
</t>
        </r>
        <r>
          <rPr>
            <sz val="9"/>
            <color indexed="81"/>
            <rFont val="MS P ゴシック"/>
            <family val="3"/>
            <charset val="128"/>
          </rPr>
          <t xml:space="preserve">
</t>
        </r>
      </text>
    </comment>
    <comment ref="D46" authorId="0" shapeId="0" xr:uid="{C0B49023-863C-42FD-B565-22A78EBD636B}">
      <text>
        <r>
          <rPr>
            <b/>
            <sz val="12"/>
            <color indexed="81"/>
            <rFont val="MS P ゴシック"/>
            <family val="3"/>
            <charset val="128"/>
          </rPr>
          <t>項目の合計額と同額
助成金額ではない</t>
        </r>
        <r>
          <rPr>
            <b/>
            <sz val="9"/>
            <color indexed="81"/>
            <rFont val="MS P ゴシック"/>
            <family val="3"/>
            <charset val="128"/>
          </rPr>
          <t xml:space="preserve">
</t>
        </r>
        <r>
          <rPr>
            <sz val="9"/>
            <color indexed="81"/>
            <rFont val="MS P ゴシック"/>
            <family val="3"/>
            <charset val="128"/>
          </rPr>
          <t xml:space="preserve">
</t>
        </r>
      </text>
    </comment>
    <comment ref="C49" authorId="0" shapeId="0" xr:uid="{FEDB6E3C-C885-4417-8278-59A878E59B73}">
      <text>
        <r>
          <rPr>
            <b/>
            <sz val="12"/>
            <color indexed="81"/>
            <rFont val="MS P ゴシック"/>
            <family val="3"/>
            <charset val="128"/>
          </rPr>
          <t>項目は収支予算書等に
合わせて変更</t>
        </r>
        <r>
          <rPr>
            <sz val="9"/>
            <color indexed="81"/>
            <rFont val="MS P ゴシック"/>
            <family val="3"/>
            <charset val="128"/>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A2" authorId="0" shapeId="0" xr:uid="{9C781610-8E6A-4792-9795-163F82EFA7C4}">
      <text>
        <r>
          <rPr>
            <b/>
            <sz val="11"/>
            <color indexed="81"/>
            <rFont val="MS P ゴシック"/>
            <family val="3"/>
            <charset val="128"/>
          </rPr>
          <t>情報公開対象</t>
        </r>
      </text>
    </comment>
    <comment ref="B10" authorId="0" shapeId="0" xr:uid="{EB0CDC28-F372-43DC-BABA-9503A70DEC58}">
      <text>
        <r>
          <rPr>
            <b/>
            <sz val="11"/>
            <color indexed="81"/>
            <rFont val="MS P ゴシック"/>
            <family val="3"/>
            <charset val="128"/>
          </rPr>
          <t>収支予算書の項目内容を転記</t>
        </r>
      </text>
    </comment>
    <comment ref="F10" authorId="0" shapeId="0" xr:uid="{6D795B1E-BA5E-4581-96A9-752FE1D38208}">
      <text>
        <r>
          <rPr>
            <b/>
            <sz val="11"/>
            <color indexed="81"/>
            <rFont val="MS P ゴシック"/>
            <family val="3"/>
            <charset val="128"/>
          </rPr>
          <t>〔 〕に収支予算書の金額を入力</t>
        </r>
        <r>
          <rPr>
            <sz val="9"/>
            <color indexed="81"/>
            <rFont val="MS P ゴシック"/>
            <family val="3"/>
            <charset val="128"/>
          </rPr>
          <t xml:space="preserve">
</t>
        </r>
      </text>
    </comment>
    <comment ref="F11" authorId="0" shapeId="0" xr:uid="{BCAE112B-C0F6-485F-BAAD-42D22A963B0A}">
      <text>
        <r>
          <rPr>
            <b/>
            <sz val="11"/>
            <color indexed="81"/>
            <rFont val="MS P ゴシック"/>
            <family val="3"/>
            <charset val="128"/>
          </rPr>
          <t>実績額を入力</t>
        </r>
        <r>
          <rPr>
            <b/>
            <sz val="9"/>
            <color indexed="81"/>
            <rFont val="MS P ゴシック"/>
            <family val="3"/>
            <charset val="128"/>
          </rPr>
          <t xml:space="preserve">
</t>
        </r>
        <r>
          <rPr>
            <sz val="9"/>
            <color indexed="81"/>
            <rFont val="MS P ゴシック"/>
            <family val="3"/>
            <charset val="128"/>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A2" authorId="0" shapeId="0" xr:uid="{B96B261C-233E-40E0-8F20-575423A4EDBF}">
      <text>
        <r>
          <rPr>
            <b/>
            <sz val="11"/>
            <color indexed="81"/>
            <rFont val="MS P ゴシック"/>
            <family val="3"/>
            <charset val="128"/>
          </rPr>
          <t>情報公開対象</t>
        </r>
      </text>
    </comment>
    <comment ref="B10" authorId="0" shapeId="0" xr:uid="{04B7A240-4ED2-4C83-8473-9054007D93D8}">
      <text>
        <r>
          <rPr>
            <b/>
            <sz val="11"/>
            <color indexed="81"/>
            <rFont val="MS P ゴシック"/>
            <family val="3"/>
            <charset val="128"/>
          </rPr>
          <t>収支予算書の項目内容を転記</t>
        </r>
      </text>
    </comment>
    <comment ref="F10" authorId="0" shapeId="0" xr:uid="{37D94408-5BB7-4712-ACFD-4C6145C8C617}">
      <text>
        <r>
          <rPr>
            <b/>
            <sz val="11"/>
            <color indexed="81"/>
            <rFont val="MS P ゴシック"/>
            <family val="3"/>
            <charset val="128"/>
          </rPr>
          <t>〔 〕に収支予算書の金額を入力</t>
        </r>
        <r>
          <rPr>
            <b/>
            <sz val="9"/>
            <color indexed="81"/>
            <rFont val="MS P ゴシック"/>
            <family val="3"/>
            <charset val="128"/>
          </rPr>
          <t xml:space="preserve">
</t>
        </r>
        <r>
          <rPr>
            <sz val="9"/>
            <color indexed="81"/>
            <rFont val="MS P ゴシック"/>
            <family val="3"/>
            <charset val="128"/>
          </rPr>
          <t xml:space="preserve">
</t>
        </r>
      </text>
    </comment>
    <comment ref="F11" authorId="0" shapeId="0" xr:uid="{6B371811-C3BB-4E67-9B62-9CF71D09CD1D}">
      <text>
        <r>
          <rPr>
            <b/>
            <sz val="11"/>
            <color indexed="81"/>
            <rFont val="MS P ゴシック"/>
            <family val="3"/>
            <charset val="128"/>
          </rPr>
          <t>実績額を入力</t>
        </r>
        <r>
          <rPr>
            <b/>
            <sz val="9"/>
            <color indexed="81"/>
            <rFont val="MS P ゴシック"/>
            <family val="3"/>
            <charset val="128"/>
          </rPr>
          <t xml:space="preserve">
</t>
        </r>
        <r>
          <rPr>
            <sz val="9"/>
            <color indexed="81"/>
            <rFont val="MS P ゴシック"/>
            <family val="3"/>
            <charset val="128"/>
          </rPr>
          <t xml:space="preserve">
</t>
        </r>
      </text>
    </comment>
    <comment ref="C20" authorId="0" shapeId="0" xr:uid="{24B734BD-F360-4068-A12D-95827EC3739B}">
      <text>
        <r>
          <rPr>
            <b/>
            <sz val="11"/>
            <color indexed="81"/>
            <rFont val="MS P ゴシック"/>
            <family val="3"/>
            <charset val="128"/>
          </rPr>
          <t>収支予算書の項目内容を転記</t>
        </r>
        <r>
          <rPr>
            <sz val="9"/>
            <color indexed="81"/>
            <rFont val="MS P ゴシック"/>
            <family val="3"/>
            <charset val="128"/>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H5" authorId="0" shapeId="0" xr:uid="{CFF315D2-C326-4E01-92DD-1F93428A824E}">
      <text>
        <r>
          <rPr>
            <b/>
            <sz val="11"/>
            <color indexed="81"/>
            <rFont val="MS P ゴシック"/>
            <family val="3"/>
            <charset val="128"/>
          </rPr>
          <t>空白のまま提出してください</t>
        </r>
        <r>
          <rPr>
            <sz val="9"/>
            <color indexed="81"/>
            <rFont val="MS P ゴシック"/>
            <family val="3"/>
            <charset val="128"/>
          </rPr>
          <t xml:space="preserve">
</t>
        </r>
      </text>
    </comment>
    <comment ref="H13" authorId="0" shapeId="0" xr:uid="{347E2461-36C8-4B81-8D63-0DA5682516B9}">
      <text>
        <r>
          <rPr>
            <b/>
            <sz val="12"/>
            <color indexed="81"/>
            <rFont val="MS P ゴシック"/>
            <family val="3"/>
            <charset val="128"/>
          </rPr>
          <t>押印不要</t>
        </r>
        <r>
          <rPr>
            <sz val="9"/>
            <color indexed="81"/>
            <rFont val="MS P ゴシック"/>
            <family val="3"/>
            <charset val="128"/>
          </rPr>
          <t xml:space="preserve">
</t>
        </r>
      </text>
    </comment>
    <comment ref="J16" authorId="0" shapeId="0" xr:uid="{E26C33B3-987C-4846-A4A8-D3BC055CE933}">
      <text>
        <r>
          <rPr>
            <b/>
            <sz val="11"/>
            <color indexed="81"/>
            <rFont val="MS P ゴシック"/>
            <family val="3"/>
            <charset val="128"/>
          </rPr>
          <t>発行責任者は、経理担当者を入力して下さい</t>
        </r>
        <r>
          <rPr>
            <sz val="11"/>
            <color indexed="81"/>
            <rFont val="MS P ゴシック"/>
            <family val="3"/>
            <charset val="128"/>
          </rPr>
          <t xml:space="preserve">
</t>
        </r>
      </text>
    </comment>
    <comment ref="J20" authorId="0" shapeId="0" xr:uid="{B614B9EE-B11E-4D36-AEFD-98D35CEB78D5}">
      <text>
        <r>
          <rPr>
            <b/>
            <sz val="11"/>
            <color indexed="81"/>
            <rFont val="MS P ゴシック"/>
            <family val="3"/>
            <charset val="128"/>
          </rPr>
          <t>担当者は、事業担当者を入力して下さい
同じ場合は同上で構いません</t>
        </r>
      </text>
    </comment>
    <comment ref="E33" authorId="0" shapeId="0" xr:uid="{31243FC7-E086-4E94-9028-20B6844090A1}">
      <text>
        <r>
          <rPr>
            <b/>
            <sz val="11"/>
            <color indexed="81"/>
            <rFont val="MS P ゴシック"/>
            <family val="3"/>
            <charset val="128"/>
          </rPr>
          <t>概算請求をしていない：「０」を入力
概算請求をした：概算請求額を入力</t>
        </r>
      </text>
    </comment>
    <comment ref="H42" authorId="0" shapeId="0" xr:uid="{84E0D892-17C8-41A8-BF51-6606B9F75C57}">
      <text>
        <r>
          <rPr>
            <b/>
            <sz val="11"/>
            <color indexed="81"/>
            <rFont val="MS P ゴシック"/>
            <family val="3"/>
            <charset val="128"/>
          </rPr>
          <t>通帳の①表紙、②口座名義・番号の記載されている表紙裏面の2ページを添付して下さい。</t>
        </r>
      </text>
    </comment>
  </commentList>
</comments>
</file>

<file path=xl/sharedStrings.xml><?xml version="1.0" encoding="utf-8"?>
<sst xmlns="http://schemas.openxmlformats.org/spreadsheetml/2006/main" count="441" uniqueCount="284">
  <si>
    <t>区分</t>
    <rPh sb="0" eb="2">
      <t>クブン</t>
    </rPh>
    <phoneticPr fontId="2"/>
  </si>
  <si>
    <t>金額の内容・積算根拠</t>
    <rPh sb="0" eb="2">
      <t>キンガク</t>
    </rPh>
    <rPh sb="3" eb="5">
      <t>ナイヨウ</t>
    </rPh>
    <rPh sb="6" eb="8">
      <t>セキサン</t>
    </rPh>
    <rPh sb="8" eb="10">
      <t>コンキョ</t>
    </rPh>
    <phoneticPr fontId="2"/>
  </si>
  <si>
    <t>左のうち
助成対象金額</t>
    <rPh sb="0" eb="1">
      <t>ヒダリ</t>
    </rPh>
    <rPh sb="5" eb="7">
      <t>ジョセイ</t>
    </rPh>
    <rPh sb="7" eb="9">
      <t>タイショウ</t>
    </rPh>
    <rPh sb="9" eb="11">
      <t>キンガク</t>
    </rPh>
    <phoneticPr fontId="2"/>
  </si>
  <si>
    <t>合　　計</t>
    <rPh sb="0" eb="1">
      <t>ゴウ</t>
    </rPh>
    <rPh sb="3" eb="4">
      <t>ケイ</t>
    </rPh>
    <phoneticPr fontId="2"/>
  </si>
  <si>
    <t>小　　計</t>
    <rPh sb="0" eb="1">
      <t>ショウ</t>
    </rPh>
    <rPh sb="3" eb="4">
      <t>ケイ</t>
    </rPh>
    <phoneticPr fontId="2"/>
  </si>
  <si>
    <t>直　接　経　費</t>
    <rPh sb="0" eb="1">
      <t>スナオ</t>
    </rPh>
    <rPh sb="2" eb="3">
      <t>セツ</t>
    </rPh>
    <rPh sb="4" eb="5">
      <t>キョウ</t>
    </rPh>
    <rPh sb="6" eb="7">
      <t>ヒ</t>
    </rPh>
    <phoneticPr fontId="2"/>
  </si>
  <si>
    <t>間接経費（一般管理費）</t>
    <rPh sb="0" eb="1">
      <t>アイダ</t>
    </rPh>
    <rPh sb="1" eb="2">
      <t>セツ</t>
    </rPh>
    <rPh sb="2" eb="4">
      <t>ケイヒ</t>
    </rPh>
    <rPh sb="5" eb="7">
      <t>イッパン</t>
    </rPh>
    <rPh sb="7" eb="10">
      <t>カンリヒ</t>
    </rPh>
    <phoneticPr fontId="2"/>
  </si>
  <si>
    <t>項 目</t>
    <rPh sb="0" eb="1">
      <t>コウ</t>
    </rPh>
    <rPh sb="2" eb="3">
      <t>メ</t>
    </rPh>
    <phoneticPr fontId="2"/>
  </si>
  <si>
    <t>合　　　計</t>
    <rPh sb="0" eb="1">
      <t>ゴウ</t>
    </rPh>
    <rPh sb="4" eb="5">
      <t>ケイ</t>
    </rPh>
    <phoneticPr fontId="2"/>
  </si>
  <si>
    <t>（ 収 入 ）</t>
    <rPh sb="2" eb="3">
      <t>オサム</t>
    </rPh>
    <rPh sb="4" eb="5">
      <t>イ</t>
    </rPh>
    <phoneticPr fontId="2"/>
  </si>
  <si>
    <t>（ 支 出 ）</t>
    <rPh sb="2" eb="3">
      <t>シ</t>
    </rPh>
    <rPh sb="4" eb="5">
      <t>デ</t>
    </rPh>
    <phoneticPr fontId="2"/>
  </si>
  <si>
    <t>金額（円）</t>
    <rPh sb="0" eb="2">
      <t>キンガク</t>
    </rPh>
    <rPh sb="3" eb="4">
      <t>エン</t>
    </rPh>
    <phoneticPr fontId="2"/>
  </si>
  <si>
    <t xml:space="preserve"> ※助成金額は</t>
    <phoneticPr fontId="2"/>
  </si>
  <si>
    <t xml:space="preserve"> 千円未満切捨て</t>
    <phoneticPr fontId="2"/>
  </si>
  <si>
    <t>　</t>
    <phoneticPr fontId="2"/>
  </si>
  <si>
    <t>収　支　決　算　書</t>
    <rPh sb="0" eb="1">
      <t>オサム</t>
    </rPh>
    <rPh sb="2" eb="3">
      <t>シ</t>
    </rPh>
    <rPh sb="4" eb="5">
      <t>ケツ</t>
    </rPh>
    <rPh sb="6" eb="7">
      <t>ザン</t>
    </rPh>
    <rPh sb="8" eb="9">
      <t>ショ</t>
    </rPh>
    <phoneticPr fontId="2"/>
  </si>
  <si>
    <t>様式第10号（第12条関係）</t>
  </si>
  <si>
    <t>社会福祉法人</t>
  </si>
  <si>
    <t>　兵庫県社会福祉協議会会長　　様</t>
  </si>
  <si>
    <t>　団体名</t>
  </si>
  <si>
    <t>　代表者職名</t>
  </si>
  <si>
    <t>　代表者氏名</t>
  </si>
  <si>
    <t>　電子メール</t>
  </si>
  <si>
    <t>記</t>
  </si>
  <si>
    <t>２　添付書類</t>
  </si>
  <si>
    <t>助　成　事　業　実　績　報　告　書</t>
    <phoneticPr fontId="2"/>
  </si>
  <si>
    <t>　電話番号</t>
    <phoneticPr fontId="2"/>
  </si>
  <si>
    <t>郵便番号　　〒</t>
    <phoneticPr fontId="2"/>
  </si>
  <si>
    <t>住所　　　兵庫県</t>
    <phoneticPr fontId="2"/>
  </si>
  <si>
    <t>）</t>
    <phoneticPr fontId="2"/>
  </si>
  <si>
    <t>住所</t>
    <phoneticPr fontId="2"/>
  </si>
  <si>
    <t>〒</t>
    <phoneticPr fontId="2"/>
  </si>
  <si>
    <t>メール</t>
    <phoneticPr fontId="2"/>
  </si>
  <si>
    <t>TEL</t>
    <phoneticPr fontId="2"/>
  </si>
  <si>
    <t>報告日</t>
    <rPh sb="0" eb="3">
      <t>ホウコクビ</t>
    </rPh>
    <phoneticPr fontId="2"/>
  </si>
  <si>
    <t>代表者</t>
    <rPh sb="0" eb="2">
      <t>ダイヒョウ</t>
    </rPh>
    <rPh sb="2" eb="3">
      <t>シャ</t>
    </rPh>
    <phoneticPr fontId="2"/>
  </si>
  <si>
    <t>職名</t>
    <rPh sb="1" eb="2">
      <t>ナ</t>
    </rPh>
    <phoneticPr fontId="2"/>
  </si>
  <si>
    <t>氏名</t>
    <rPh sb="0" eb="2">
      <t>シメイ</t>
    </rPh>
    <phoneticPr fontId="2"/>
  </si>
  <si>
    <t>収入</t>
    <rPh sb="0" eb="2">
      <t>シュウニュウ</t>
    </rPh>
    <phoneticPr fontId="2"/>
  </si>
  <si>
    <t>団体名</t>
  </si>
  <si>
    <t>代表者名</t>
  </si>
  <si>
    <t>事業名</t>
  </si>
  <si>
    <t>＜事業実施実績＞</t>
  </si>
  <si>
    <t>＜効果と成果＞</t>
  </si>
  <si>
    <t>＜今後の展望＞</t>
  </si>
  <si>
    <t>＜収支決算書＞</t>
  </si>
  <si>
    <t>（収入）</t>
  </si>
  <si>
    <t>項　　　目</t>
  </si>
  <si>
    <t>（支出）</t>
  </si>
  <si>
    <t>区分</t>
  </si>
  <si>
    <t>左のうち</t>
  </si>
  <si>
    <t>助成対象金額（円）</t>
  </si>
  <si>
    <t>間接経費（一般管理費）</t>
  </si>
  <si>
    <t>(職名）</t>
    <phoneticPr fontId="2"/>
  </si>
  <si>
    <t>(氏名）</t>
    <rPh sb="1" eb="3">
      <t>シメイ</t>
    </rPh>
    <phoneticPr fontId="15" alignment="distributed"/>
  </si>
  <si>
    <t>合　計</t>
    <phoneticPr fontId="2"/>
  </si>
  <si>
    <t>小　計</t>
    <phoneticPr fontId="2"/>
  </si>
  <si>
    <t>金　額（円)</t>
  </si>
  <si>
    <t>金　額（円)</t>
    <phoneticPr fontId="2"/>
  </si>
  <si>
    <t>代表者</t>
  </si>
  <si>
    <t>事業の実施状況</t>
  </si>
  <si>
    <t>計　画</t>
  </si>
  <si>
    <t>実　績</t>
  </si>
  <si>
    <t>変　更　理　由</t>
  </si>
  <si>
    <t>効果・成果、今後の展望</t>
  </si>
  <si>
    <t>意見・感想など</t>
  </si>
  <si>
    <t>事業名</t>
    <phoneticPr fontId="2"/>
  </si>
  <si>
    <t>（別紙様式４号）</t>
  </si>
  <si>
    <t>（氏名）</t>
    <phoneticPr fontId="2"/>
  </si>
  <si>
    <t>（職名）</t>
    <phoneticPr fontId="2"/>
  </si>
  <si>
    <t>ふりがな</t>
    <phoneticPr fontId="2"/>
  </si>
  <si>
    <t xml:space="preserve"> 【事業の効果・成果】</t>
    <phoneticPr fontId="2"/>
  </si>
  <si>
    <t xml:space="preserve"> (1) 事業計画に対する達成度</t>
    <phoneticPr fontId="2"/>
  </si>
  <si>
    <t xml:space="preserve"> (2) 事業の目的に対する結果</t>
    <phoneticPr fontId="2"/>
  </si>
  <si>
    <r>
      <t xml:space="preserve"> 【</t>
    </r>
    <r>
      <rPr>
        <sz val="12"/>
        <color rgb="FF000000"/>
        <rFont val="ＭＳ ゴシック"/>
        <family val="3"/>
        <charset val="128"/>
      </rPr>
      <t>今後の展望】</t>
    </r>
    <phoneticPr fontId="2"/>
  </si>
  <si>
    <t xml:space="preserve"> その他、事業を実施して感じたこと、ご意見などがありましたらご記入ください。</t>
    <phoneticPr fontId="2"/>
  </si>
  <si>
    <t xml:space="preserve"> 【活動の記録写真】</t>
    <phoneticPr fontId="2"/>
  </si>
  <si>
    <t xml:space="preserve"> ※ 活動の様子が分かる写真を添付してください。写真は事業の内容確認以外には無断利用いたしません。</t>
    <phoneticPr fontId="2"/>
  </si>
  <si>
    <t>直　接　経　費</t>
    <rPh sb="0" eb="1">
      <t>チョク</t>
    </rPh>
    <rPh sb="2" eb="3">
      <t>セッ</t>
    </rPh>
    <rPh sb="4" eb="5">
      <t>ヘ</t>
    </rPh>
    <rPh sb="6" eb="7">
      <t>ヒ</t>
    </rPh>
    <phoneticPr fontId="2"/>
  </si>
  <si>
    <t xml:space="preserve"> 発見された課題や今後の課題や取り組みについて10行以内で記載してください。</t>
    <phoneticPr fontId="2"/>
  </si>
  <si>
    <r>
      <t xml:space="preserve"> （</t>
    </r>
    <r>
      <rPr>
        <sz val="12"/>
        <color rgb="FF000000"/>
        <rFont val="ＭＳ ゴシック"/>
        <family val="3"/>
        <charset val="128"/>
      </rPr>
      <t>効果と成果等）</t>
    </r>
    <r>
      <rPr>
        <sz val="11"/>
        <color rgb="FF000000"/>
        <rFont val="ＭＳ ゴシック"/>
        <family val="3"/>
        <charset val="128"/>
      </rPr>
      <t>※10行以内で記載してください。</t>
    </r>
    <phoneticPr fontId="2"/>
  </si>
  <si>
    <t>様式第12号（第15条関係）</t>
  </si>
  <si>
    <t>銀行</t>
    <phoneticPr fontId="2"/>
  </si>
  <si>
    <t>信組</t>
    <phoneticPr fontId="2"/>
  </si>
  <si>
    <t>信金</t>
    <phoneticPr fontId="2"/>
  </si>
  <si>
    <t>農協</t>
    <rPh sb="0" eb="2">
      <t>ノウキョウ</t>
    </rPh>
    <phoneticPr fontId="2"/>
  </si>
  <si>
    <t>社会福祉法人兵庫県社会福祉協議会会長　様</t>
  </si>
  <si>
    <t>支店</t>
    <phoneticPr fontId="2"/>
  </si>
  <si>
    <t>出張所</t>
    <phoneticPr fontId="2"/>
  </si>
  <si>
    <t>請求者</t>
    <phoneticPr fontId="2"/>
  </si>
  <si>
    <t>住  所</t>
    <phoneticPr fontId="2"/>
  </si>
  <si>
    <t>団体名</t>
    <phoneticPr fontId="2"/>
  </si>
  <si>
    <t>代表者</t>
    <phoneticPr fontId="2"/>
  </si>
  <si>
    <t>職  名</t>
    <phoneticPr fontId="2"/>
  </si>
  <si>
    <t>普通</t>
    <phoneticPr fontId="2"/>
  </si>
  <si>
    <t>氏  名</t>
    <phoneticPr fontId="2"/>
  </si>
  <si>
    <t>当座</t>
    <phoneticPr fontId="2"/>
  </si>
  <si>
    <t>発行責任者</t>
    <phoneticPr fontId="2"/>
  </si>
  <si>
    <t>貯蓄</t>
    <phoneticPr fontId="2"/>
  </si>
  <si>
    <t>電  話</t>
    <phoneticPr fontId="2"/>
  </si>
  <si>
    <t>ﾒｰﾙｱﾄﾞﾚｽ</t>
  </si>
  <si>
    <t>担当者</t>
    <phoneticPr fontId="2"/>
  </si>
  <si>
    <t>助成金交付決定額</t>
    <phoneticPr fontId="2"/>
  </si>
  <si>
    <t>円</t>
    <rPh sb="0" eb="1">
      <t>エン</t>
    </rPh>
    <phoneticPr fontId="2"/>
  </si>
  <si>
    <t>既受領額</t>
    <phoneticPr fontId="2"/>
  </si>
  <si>
    <t>今回請求額</t>
    <phoneticPr fontId="2"/>
  </si>
  <si>
    <t>【振込先】</t>
  </si>
  <si>
    <t>金融機関名</t>
    <phoneticPr fontId="2"/>
  </si>
  <si>
    <t>支店名</t>
  </si>
  <si>
    <t>預金種目</t>
  </si>
  <si>
    <t>口座番号</t>
  </si>
  <si>
    <t>（ﾌﾘｶﾞﾅ）</t>
  </si>
  <si>
    <t>口座名義</t>
  </si>
  <si>
    <t>注１:</t>
    <phoneticPr fontId="2"/>
  </si>
  <si>
    <t xml:space="preserve"> 団体名又は団体の代表者の口座を入力してください。</t>
    <rPh sb="17" eb="18">
      <t>チカラ</t>
    </rPh>
    <phoneticPr fontId="2"/>
  </si>
  <si>
    <t>注２:</t>
    <phoneticPr fontId="2"/>
  </si>
  <si>
    <t xml:space="preserve"> 口座確認のため通帳の表紙とその裏面のコピーを添付してください。</t>
    <phoneticPr fontId="2"/>
  </si>
  <si>
    <t>助   成   金   請   求   書</t>
    <phoneticPr fontId="2"/>
  </si>
  <si>
    <t>別記</t>
    <rPh sb="0" eb="2">
      <t>ベッキ</t>
    </rPh>
    <phoneticPr fontId="2"/>
  </si>
  <si>
    <t xml:space="preserve">  ※　申請額を上段（　　　　）内に、実績を下段に記入してください。</t>
    <rPh sb="4" eb="7">
      <t>シンセイガク</t>
    </rPh>
    <rPh sb="8" eb="10">
      <t>ジョウダン</t>
    </rPh>
    <rPh sb="16" eb="17">
      <t>ナイ</t>
    </rPh>
    <rPh sb="19" eb="21">
      <t>ジッセキ</t>
    </rPh>
    <rPh sb="22" eb="24">
      <t>カダン</t>
    </rPh>
    <rPh sb="25" eb="27">
      <t>キニュウ</t>
    </rPh>
    <phoneticPr fontId="2"/>
  </si>
  <si>
    <t xml:space="preserve">  ※  支出欄の助成対象金額の合計額は、助成金額を超えないように記載してください。</t>
    <phoneticPr fontId="2"/>
  </si>
  <si>
    <t xml:space="preserve">  ※  金額欄と積算根拠、各区分の小計、収入・支出の合計等が合っているか、必ず確認してください。</t>
    <rPh sb="5" eb="7">
      <t>キンガク</t>
    </rPh>
    <rPh sb="7" eb="8">
      <t>ラン</t>
    </rPh>
    <rPh sb="9" eb="11">
      <t>セキサン</t>
    </rPh>
    <rPh sb="11" eb="13">
      <t>コンキョ</t>
    </rPh>
    <rPh sb="14" eb="17">
      <t>カククブン</t>
    </rPh>
    <rPh sb="18" eb="20">
      <t>ショウケイ</t>
    </rPh>
    <rPh sb="21" eb="23">
      <t>シュウニュウ</t>
    </rPh>
    <rPh sb="24" eb="26">
      <t>シシュツ</t>
    </rPh>
    <rPh sb="27" eb="30">
      <t>ゴウケイナド</t>
    </rPh>
    <rPh sb="31" eb="32">
      <t>ア</t>
    </rPh>
    <rPh sb="38" eb="39">
      <t>カナラ</t>
    </rPh>
    <rPh sb="40" eb="42">
      <t>カクニン</t>
    </rPh>
    <phoneticPr fontId="2"/>
  </si>
  <si>
    <t xml:space="preserve">  ※  必要に応じて、欄を追加・拡大して、理解しやすいように記載してください。</t>
    <rPh sb="5" eb="7">
      <t>ヒツヨウ</t>
    </rPh>
    <rPh sb="8" eb="9">
      <t>オウ</t>
    </rPh>
    <rPh sb="12" eb="13">
      <t>ラン</t>
    </rPh>
    <rPh sb="14" eb="16">
      <t>ツイカ</t>
    </rPh>
    <rPh sb="17" eb="19">
      <t>カクダイ</t>
    </rPh>
    <rPh sb="22" eb="24">
      <t>リカイ</t>
    </rPh>
    <rPh sb="31" eb="33">
      <t>キサイ</t>
    </rPh>
    <phoneticPr fontId="2"/>
  </si>
  <si>
    <t>第　　　　　　　　　号</t>
    <phoneticPr fontId="2"/>
  </si>
  <si>
    <t>【チェックポイント】</t>
    <phoneticPr fontId="2"/>
  </si>
  <si>
    <t>(収入)項目の場合 ⇒ 相談不要</t>
    <phoneticPr fontId="2"/>
  </si>
  <si>
    <t>(支出)項目の場合 ⇒ 事務局に相談を！⇒承認が必要です</t>
    <phoneticPr fontId="2"/>
  </si>
  <si>
    <r>
      <t>(収入)・(支出)の金額欄・助成対象金額欄の</t>
    </r>
    <r>
      <rPr>
        <u val="double"/>
        <sz val="11"/>
        <color theme="1"/>
        <rFont val="ＭＳ Ｐゴシック"/>
        <family val="3"/>
        <charset val="128"/>
        <scheme val="minor"/>
      </rPr>
      <t>上段は</t>
    </r>
    <r>
      <rPr>
        <sz val="11"/>
        <color theme="1"/>
        <rFont val="ＭＳ Ｐゴシック"/>
        <family val="2"/>
        <charset val="128"/>
        <scheme val="minor"/>
      </rPr>
      <t>〔 0 〕</t>
    </r>
    <phoneticPr fontId="2"/>
  </si>
  <si>
    <t>①　収支予算書に記載のない項目を新設する場合</t>
    <phoneticPr fontId="2"/>
  </si>
  <si>
    <t>②　備品費の助成対象金額は助成額の20％以内</t>
    <phoneticPr fontId="2"/>
  </si>
  <si>
    <t>③　間接経費の助成対象額は助成額の30％以内</t>
    <phoneticPr fontId="2"/>
  </si>
  <si>
    <t>④　行を追加・削除した場合、エクセルの計算式が反映されているか確認</t>
    <phoneticPr fontId="2"/>
  </si>
  <si>
    <t>成果を上げなかった</t>
    <rPh sb="0" eb="2">
      <t>セイカ</t>
    </rPh>
    <phoneticPr fontId="2"/>
  </si>
  <si>
    <t>変更なし</t>
    <phoneticPr fontId="2"/>
  </si>
  <si>
    <t>変更あり⇒下の表に具体的に記載して下さい。</t>
    <phoneticPr fontId="2"/>
  </si>
  <si>
    <t>増減しません。</t>
    <phoneticPr fontId="2"/>
  </si>
  <si>
    <t>増減するため、別途変更申請を提出します。</t>
    <phoneticPr fontId="2"/>
  </si>
  <si>
    <t xml:space="preserve"> (3) 選考委員会の採択意見を踏まえて、どのような成果等があったかについて記載してください。</t>
    <phoneticPr fontId="2"/>
  </si>
  <si>
    <t>達成できていない</t>
  </si>
  <si>
    <t>１　収支決算書（別記）</t>
    <phoneticPr fontId="2"/>
  </si>
  <si>
    <t>　　    事業経費にかかる領収書等</t>
    <phoneticPr fontId="2"/>
  </si>
  <si>
    <t>　    　事業の成果物</t>
    <phoneticPr fontId="2"/>
  </si>
  <si>
    <t>　　    活動状況を示す書類・写真　他</t>
    <phoneticPr fontId="2"/>
  </si>
  <si>
    <t xml:space="preserve"> ※ アンケート結果、動画・ビデオ・HPなど:データの提出(ＣＤ－Ｒ、データーファイル便等）、YouTube等ＵＲＬ記載</t>
    <phoneticPr fontId="2"/>
  </si>
  <si>
    <t xml:space="preserve">  　　  中間支援活動助成（基本事業）事業実績報告書（別紙様式４号）</t>
    <phoneticPr fontId="2"/>
  </si>
  <si>
    <t>中間支援活動助成（基本）事業実績報告書</t>
    <rPh sb="0" eb="2">
      <t>チュウカン</t>
    </rPh>
    <rPh sb="2" eb="4">
      <t>シエン</t>
    </rPh>
    <rPh sb="6" eb="8">
      <t>ジョセイ</t>
    </rPh>
    <rPh sb="9" eb="11">
      <t>キホン</t>
    </rPh>
    <phoneticPr fontId="2"/>
  </si>
  <si>
    <t>【実績件数】</t>
    <rPh sb="1" eb="3">
      <t>ジッセキ</t>
    </rPh>
    <rPh sb="3" eb="5">
      <t>ケンスウ</t>
    </rPh>
    <phoneticPr fontId="2"/>
  </si>
  <si>
    <t>②ﾈｯﾄﾜｰｸの構築</t>
    <phoneticPr fontId="2"/>
  </si>
  <si>
    <t>・情報提供</t>
    <phoneticPr fontId="2"/>
  </si>
  <si>
    <t>件数</t>
    <rPh sb="0" eb="2">
      <t>ケンスウ</t>
    </rPh>
    <phoneticPr fontId="2"/>
  </si>
  <si>
    <t>③人材育成</t>
    <phoneticPr fontId="2"/>
  </si>
  <si>
    <t>（講座開設等）</t>
    <phoneticPr fontId="2"/>
  </si>
  <si>
    <t>延べ参加人数/回数</t>
    <phoneticPr fontId="2"/>
  </si>
  <si>
    <t>④書類作成指導</t>
    <phoneticPr fontId="2"/>
  </si>
  <si>
    <t>⑤その他</t>
    <phoneticPr fontId="2"/>
  </si>
  <si>
    <t>（調査研究等）</t>
  </si>
  <si>
    <t>件数</t>
    <phoneticPr fontId="2"/>
  </si>
  <si>
    <t>①相談業務
延べ回数/団体数</t>
    <phoneticPr fontId="2"/>
  </si>
  <si>
    <t>【事業実施実績】</t>
    <phoneticPr fontId="2"/>
  </si>
  <si>
    <t>　【事業計画との整合性】</t>
    <phoneticPr fontId="2"/>
  </si>
  <si>
    <t>（件数が記載できるもののみで可）</t>
    <phoneticPr fontId="2"/>
  </si>
  <si>
    <t>①　相談業務</t>
    <rPh sb="2" eb="4">
      <t>ソウダン</t>
    </rPh>
    <rPh sb="4" eb="6">
      <t>ギョウム</t>
    </rPh>
    <phoneticPr fontId="2"/>
  </si>
  <si>
    <t>※申請書から内容を抜粋コピー</t>
    <rPh sb="1" eb="3">
      <t>シンセイ</t>
    </rPh>
    <rPh sb="3" eb="4">
      <t>ショ</t>
    </rPh>
    <rPh sb="6" eb="8">
      <t>ナイヨウ</t>
    </rPh>
    <rPh sb="9" eb="11">
      <t>バッスイ</t>
    </rPh>
    <phoneticPr fontId="2"/>
  </si>
  <si>
    <t>②　ネットワークの構築・情報提供</t>
    <phoneticPr fontId="2"/>
  </si>
  <si>
    <t>③　人材育成（講座の開設等）</t>
    <rPh sb="2" eb="4">
      <t>ジンザイ</t>
    </rPh>
    <rPh sb="4" eb="6">
      <t>イクセイ</t>
    </rPh>
    <rPh sb="7" eb="9">
      <t>コウザ</t>
    </rPh>
    <rPh sb="10" eb="12">
      <t>カイセツ</t>
    </rPh>
    <rPh sb="12" eb="13">
      <t>トウ</t>
    </rPh>
    <phoneticPr fontId="2"/>
  </si>
  <si>
    <t>④　書類作成指導</t>
    <rPh sb="2" eb="4">
      <t>ショルイ</t>
    </rPh>
    <rPh sb="4" eb="6">
      <t>サクセイ</t>
    </rPh>
    <rPh sb="6" eb="8">
      <t>シドウ</t>
    </rPh>
    <phoneticPr fontId="2"/>
  </si>
  <si>
    <t>⑤その他（研究調査等）</t>
    <rPh sb="3" eb="4">
      <t>タ</t>
    </rPh>
    <rPh sb="5" eb="7">
      <t>ケンキュウ</t>
    </rPh>
    <rPh sb="7" eb="9">
      <t>チョウサ</t>
    </rPh>
    <rPh sb="9" eb="10">
      <t>トウ</t>
    </rPh>
    <phoneticPr fontId="2"/>
  </si>
  <si>
    <t>※講演会・イベント等はタイトル・講師・会場・対象者・参加人数等を併記</t>
    <phoneticPr fontId="2"/>
  </si>
  <si>
    <t>【ネットワークの構築】</t>
    <phoneticPr fontId="2"/>
  </si>
  <si>
    <t>【情報提供】</t>
    <phoneticPr fontId="2"/>
  </si>
  <si>
    <t>R６実績</t>
    <rPh sb="2" eb="4">
      <t>ジッセキ</t>
    </rPh>
    <phoneticPr fontId="2"/>
  </si>
  <si>
    <t>大いに達成</t>
  </si>
  <si>
    <t>概ね達成</t>
  </si>
  <si>
    <t>やや不十分</t>
  </si>
  <si>
    <t>大きく成果をあげた</t>
  </si>
  <si>
    <t>成果をあげた</t>
  </si>
  <si>
    <t>やや成果をあげた</t>
  </si>
  <si>
    <t xml:space="preserve"> (4)事業成果物 </t>
    <phoneticPr fontId="2"/>
  </si>
  <si>
    <t>中間支援・基本事業　　団体名（</t>
    <rPh sb="0" eb="2">
      <t>チュウカン</t>
    </rPh>
    <rPh sb="2" eb="4">
      <t>シエン</t>
    </rPh>
    <rPh sb="5" eb="7">
      <t>キホン</t>
    </rPh>
    <rPh sb="7" eb="9">
      <t>ジギョウ</t>
    </rPh>
    <rPh sb="11" eb="14">
      <t>ダンタイメイ</t>
    </rPh>
    <phoneticPr fontId="2"/>
  </si>
  <si>
    <t>播磨NPO中間支援センター事業</t>
  </si>
  <si>
    <t>NPOの自己診断力を高めるための評価のあり方研究会</t>
  </si>
  <si>
    <t>中間支援活動助成金</t>
    <phoneticPr fontId="2"/>
  </si>
  <si>
    <t>中間支援活動助成(基本)事業　実績報告</t>
    <phoneticPr fontId="2"/>
  </si>
  <si>
    <t>中間支援活動事業助成</t>
    <phoneticPr fontId="2"/>
  </si>
  <si>
    <t>事業収入</t>
    <phoneticPr fontId="2"/>
  </si>
  <si>
    <t>自己資金</t>
    <phoneticPr fontId="2"/>
  </si>
  <si>
    <t>参加費　＠500*120</t>
    <phoneticPr fontId="2"/>
  </si>
  <si>
    <t>人件費</t>
    <phoneticPr fontId="2"/>
  </si>
  <si>
    <t>担当職員＠1,450×90時間</t>
    <phoneticPr fontId="2"/>
  </si>
  <si>
    <t>広報担当職員＠1,450×１0時間</t>
    <phoneticPr fontId="2"/>
  </si>
  <si>
    <t>旅費交通費</t>
    <phoneticPr fontId="2"/>
  </si>
  <si>
    <t>講師旅費</t>
    <phoneticPr fontId="2"/>
  </si>
  <si>
    <t>職員活動旅費</t>
    <phoneticPr fontId="2"/>
  </si>
  <si>
    <t>謝金</t>
    <phoneticPr fontId="2"/>
  </si>
  <si>
    <t>講師＠6,500円X12時間X2人</t>
    <phoneticPr fontId="2"/>
  </si>
  <si>
    <t>ﾎﾞﾗﾝﾃｨｱ活動費＠1500X12時間X2人</t>
    <phoneticPr fontId="2"/>
  </si>
  <si>
    <t>備品費</t>
    <phoneticPr fontId="2"/>
  </si>
  <si>
    <t>鍵付き引き出し</t>
    <phoneticPr fontId="2"/>
  </si>
  <si>
    <t>消耗品費</t>
    <rPh sb="3" eb="4">
      <t>ヒ</t>
    </rPh>
    <phoneticPr fontId="2"/>
  </si>
  <si>
    <t>事務用品・消耗品費</t>
    <phoneticPr fontId="2"/>
  </si>
  <si>
    <t>広報費</t>
    <rPh sb="0" eb="2">
      <t>コウホウ</t>
    </rPh>
    <rPh sb="2" eb="3">
      <t>ヒ</t>
    </rPh>
    <phoneticPr fontId="2"/>
  </si>
  <si>
    <t>チラシ印刷費＠2,000×3回</t>
    <rPh sb="3" eb="5">
      <t>インサツ</t>
    </rPh>
    <rPh sb="5" eb="6">
      <t>ヒ</t>
    </rPh>
    <rPh sb="14" eb="15">
      <t>カイ</t>
    </rPh>
    <phoneticPr fontId="2"/>
  </si>
  <si>
    <t>経理担当職員＠1,450×２０時間</t>
    <rPh sb="0" eb="2">
      <t>ケイリ</t>
    </rPh>
    <rPh sb="2" eb="4">
      <t>タントウ</t>
    </rPh>
    <rPh sb="4" eb="6">
      <t>ショクイン</t>
    </rPh>
    <phoneticPr fontId="2"/>
  </si>
  <si>
    <t>消耗品費</t>
    <rPh sb="0" eb="4">
      <t>ショウモウヒンヒ</t>
    </rPh>
    <phoneticPr fontId="2"/>
  </si>
  <si>
    <t>雑役務費</t>
    <rPh sb="0" eb="1">
      <t>ザツ</t>
    </rPh>
    <rPh sb="1" eb="3">
      <t>エキム</t>
    </rPh>
    <rPh sb="3" eb="4">
      <t>ヒ</t>
    </rPh>
    <phoneticPr fontId="2"/>
  </si>
  <si>
    <t>※事業計画書に記載した計画を記入</t>
    <phoneticPr fontId="2"/>
  </si>
  <si>
    <r>
      <t xml:space="preserve"> （採択意見）</t>
    </r>
    <r>
      <rPr>
        <sz val="11"/>
        <color theme="1"/>
        <rFont val="ＭＳ ゴシック"/>
        <family val="3"/>
        <charset val="128"/>
      </rPr>
      <t>※交付決定時に通知した採択意見をそのまま転記</t>
    </r>
    <phoneticPr fontId="2"/>
  </si>
  <si>
    <r>
      <t xml:space="preserve"> ※ </t>
    </r>
    <r>
      <rPr>
        <sz val="11"/>
        <color theme="1"/>
        <rFont val="ＭＳ ゴシック"/>
        <family val="3"/>
        <charset val="128"/>
      </rPr>
      <t>作成した</t>
    </r>
    <r>
      <rPr>
        <sz val="11"/>
        <color rgb="FF000000"/>
        <rFont val="ＭＳ ゴシック"/>
        <family val="3"/>
        <charset val="128"/>
      </rPr>
      <t>報告書、冊子、印刷物など：</t>
    </r>
    <r>
      <rPr>
        <b/>
        <sz val="11"/>
        <color rgb="FFFF0000"/>
        <rFont val="ＭＳ ゴシック"/>
        <family val="3"/>
        <charset val="128"/>
      </rPr>
      <t>現物</t>
    </r>
    <r>
      <rPr>
        <sz val="11"/>
        <color rgb="FF000000"/>
        <rFont val="ＭＳ ゴシック"/>
        <family val="3"/>
        <charset val="128"/>
      </rPr>
      <t>を1部提出（コピー・ゲラは不可）</t>
    </r>
    <phoneticPr fontId="2"/>
  </si>
  <si>
    <t>（助成金で作成した場合）</t>
    <rPh sb="9" eb="11">
      <t>バアイ</t>
    </rPh>
    <phoneticPr fontId="2"/>
  </si>
  <si>
    <t>〇月○日　○○講演会</t>
  </si>
  <si>
    <t>○月○日　○○研修会</t>
  </si>
  <si>
    <t>(特非)○○○</t>
    <rPh sb="1" eb="2">
      <t>トク</t>
    </rPh>
    <rPh sb="2" eb="3">
      <t>ヒ</t>
    </rPh>
    <phoneticPr fontId="2"/>
  </si>
  <si>
    <t>活動助成（基本事業）事業を下記のとおり実施したので、助成金交付要綱第１２条の規定によりその実績</t>
    <phoneticPr fontId="2"/>
  </si>
  <si>
    <t>を報告します。</t>
    <phoneticPr fontId="2"/>
  </si>
  <si>
    <t>基本</t>
    <rPh sb="0" eb="2">
      <t>キホン</t>
    </rPh>
    <phoneticPr fontId="1"/>
  </si>
  <si>
    <t>(一社)さんぴぃす</t>
  </si>
  <si>
    <t>ネットワーク型中間支援事業のモデル化</t>
  </si>
  <si>
    <t>(特非)あしやＮＰＯセンター</t>
  </si>
  <si>
    <t>Just! do it 応援します。あなたの活動を夢から実現へ</t>
  </si>
  <si>
    <t>(特非)コミュニティアートセンタープラッツ</t>
  </si>
  <si>
    <t>継続した地域の活動者掘り起こしと、協創の芽を生む土壌作り</t>
  </si>
  <si>
    <t>(特非)市民事務局かわにし</t>
  </si>
  <si>
    <t>「NPO大学・マナビ塾」2025</t>
  </si>
  <si>
    <t>(特非)場とつながりの研究センター</t>
  </si>
  <si>
    <t>(特非)兵庫ＳＰＯ支援センター</t>
  </si>
  <si>
    <t>働いている人、遠隔地の人等多様な人のためのＮＰＯ等支援窓口 －淡路島の中間支援－</t>
  </si>
  <si>
    <t>(特非)北播磨市民活動支援センター</t>
  </si>
  <si>
    <t>市民活動団体・ＮＰＯに携わる地域づくり人材育成事業</t>
  </si>
  <si>
    <t>(認定)コムサロン21</t>
    <rPh sb="1" eb="3">
      <t>ニンテイ</t>
    </rPh>
    <phoneticPr fontId="1"/>
  </si>
  <si>
    <t>(認定)しみん基金・こうべ</t>
  </si>
  <si>
    <t>今後の在り方と可能性を探る試みとしての顕彰事業</t>
  </si>
  <si>
    <t>(認定)ソーシャルデザインセンター淡路</t>
  </si>
  <si>
    <t>SODA地域応援事業2025</t>
  </si>
  <si>
    <t>(一社)みくもや</t>
    <rPh sb="1" eb="3">
      <t>イッシャ</t>
    </rPh>
    <phoneticPr fontId="1"/>
  </si>
  <si>
    <t>若者に特化した中間支援事業UxCampus（ユーキャンパス）</t>
  </si>
  <si>
    <t>(特非)いながわリンク</t>
  </si>
  <si>
    <t>「人が集う場づくり、場があたたまる人づくり。」</t>
  </si>
  <si>
    <t>(公財)ひょうごコミュニティ財団</t>
  </si>
  <si>
    <t>NPOと市民の“資金の縁結び“の仕組み『共感寄付プログラム』によるNPOの資金獲得支援</t>
  </si>
  <si>
    <t>(特非)コミュニティ事業支援ネット</t>
  </si>
  <si>
    <t>阪神地域・ボランタリー活動のエンパワメント事業</t>
  </si>
  <si>
    <t>創設</t>
    <rPh sb="0" eb="2">
      <t>ソウセツ</t>
    </rPh>
    <phoneticPr fontId="1"/>
  </si>
  <si>
    <t>(特非)あしたあさって</t>
  </si>
  <si>
    <t>つながるこのまち事業</t>
  </si>
  <si>
    <t>(特非)島くらし淡路</t>
  </si>
  <si>
    <t>淡路市中間支援ネットワーク ふらっと の事務局機能構築事業</t>
  </si>
  <si>
    <t>合計
申請時</t>
    <rPh sb="0" eb="2">
      <t>ゴウケイ</t>
    </rPh>
    <rPh sb="3" eb="5">
      <t>シンセイ</t>
    </rPh>
    <rPh sb="5" eb="6">
      <t>ジ</t>
    </rPh>
    <phoneticPr fontId="2"/>
  </si>
  <si>
    <t>合計
実績</t>
    <rPh sb="0" eb="2">
      <t>ゴウケイ</t>
    </rPh>
    <rPh sb="3" eb="5">
      <t>ジッセキ</t>
    </rPh>
    <phoneticPr fontId="2"/>
  </si>
  <si>
    <t>助成金
申請時</t>
    <rPh sb="0" eb="3">
      <t>ジョセイキン</t>
    </rPh>
    <rPh sb="4" eb="6">
      <t>シンセイ</t>
    </rPh>
    <rPh sb="6" eb="7">
      <t>ジ</t>
    </rPh>
    <phoneticPr fontId="2"/>
  </si>
  <si>
    <t>助成金
実績</t>
    <rPh sb="0" eb="3">
      <t>ジョセイキン</t>
    </rPh>
    <rPh sb="4" eb="6">
      <t>ジッセキ</t>
    </rPh>
    <phoneticPr fontId="2"/>
  </si>
  <si>
    <t>直接経費
申請時</t>
    <rPh sb="0" eb="4">
      <t>チョクセツケイヒ</t>
    </rPh>
    <rPh sb="5" eb="7">
      <t>シンセイ</t>
    </rPh>
    <rPh sb="7" eb="8">
      <t>ジ</t>
    </rPh>
    <phoneticPr fontId="2"/>
  </si>
  <si>
    <t>直接経費
実績</t>
    <rPh sb="0" eb="2">
      <t>チョクセツ</t>
    </rPh>
    <rPh sb="2" eb="4">
      <t>ケイヒ</t>
    </rPh>
    <rPh sb="5" eb="7">
      <t>ジッセキ</t>
    </rPh>
    <phoneticPr fontId="2"/>
  </si>
  <si>
    <t>間接経費
申請時</t>
    <rPh sb="0" eb="2">
      <t>カンセツ</t>
    </rPh>
    <rPh sb="2" eb="4">
      <t>ケイヒ</t>
    </rPh>
    <rPh sb="5" eb="7">
      <t>シンセイ</t>
    </rPh>
    <rPh sb="7" eb="8">
      <t>ジ</t>
    </rPh>
    <phoneticPr fontId="2"/>
  </si>
  <si>
    <t>間接経費
実績</t>
    <rPh sb="0" eb="2">
      <t>カンセツ</t>
    </rPh>
    <rPh sb="2" eb="4">
      <t>ケイヒ</t>
    </rPh>
    <rPh sb="5" eb="7">
      <t>ジッセキ</t>
    </rPh>
    <phoneticPr fontId="2"/>
  </si>
  <si>
    <t>合計経費
申請時</t>
    <rPh sb="0" eb="2">
      <t>ゴウケイ</t>
    </rPh>
    <rPh sb="2" eb="4">
      <t>ケイヒ</t>
    </rPh>
    <rPh sb="5" eb="7">
      <t>シンセイ</t>
    </rPh>
    <rPh sb="7" eb="8">
      <t>ジ</t>
    </rPh>
    <phoneticPr fontId="2"/>
  </si>
  <si>
    <t>合計経費
実績</t>
    <rPh sb="0" eb="2">
      <t>ゴウケイ</t>
    </rPh>
    <rPh sb="2" eb="4">
      <t>ケイヒ</t>
    </rPh>
    <rPh sb="5" eb="7">
      <t>ジッセキ</t>
    </rPh>
    <phoneticPr fontId="2"/>
  </si>
  <si>
    <t>支出のうち助成対象金額</t>
    <rPh sb="0" eb="2">
      <t>シシュツ</t>
    </rPh>
    <phoneticPr fontId="2"/>
  </si>
  <si>
    <t>令和７年度（計画）</t>
    <rPh sb="0" eb="2">
      <t>レイワ</t>
    </rPh>
    <rPh sb="3" eb="5">
      <t>ネンド</t>
    </rPh>
    <rPh sb="6" eb="8">
      <t>ケイカク</t>
    </rPh>
    <phoneticPr fontId="2"/>
  </si>
  <si>
    <t>令和７年度（実績）</t>
    <rPh sb="6" eb="8">
      <t>ジッセキ</t>
    </rPh>
    <phoneticPr fontId="2"/>
  </si>
  <si>
    <t>　令和７年７月１日付兵社ボ発第６８号で交付決定のあった令和７年度ひょうごボランタリー基金中間支援</t>
    <phoneticPr fontId="2"/>
  </si>
  <si>
    <t>令和　　年　　月　 日</t>
    <rPh sb="0" eb="2">
      <t>レイワ</t>
    </rPh>
    <rPh sb="4" eb="5">
      <t>ネン</t>
    </rPh>
    <rPh sb="7" eb="8">
      <t>ツキ</t>
    </rPh>
    <rPh sb="10" eb="11">
      <t>ヒ</t>
    </rPh>
    <phoneticPr fontId="2"/>
  </si>
  <si>
    <t>領収書一覧表</t>
    <rPh sb="0" eb="3">
      <t>リョウシュウショ</t>
    </rPh>
    <rPh sb="3" eb="6">
      <t>イチランヒョウ</t>
    </rPh>
    <phoneticPr fontId="2"/>
  </si>
  <si>
    <t>（直接経費）</t>
  </si>
  <si>
    <t>（間接経費）</t>
    <rPh sb="1" eb="3">
      <t>カンセツ</t>
    </rPh>
    <phoneticPr fontId="2"/>
  </si>
  <si>
    <t>人件費</t>
    <rPh sb="0" eb="3">
      <t>ジンケンヒ</t>
    </rPh>
    <phoneticPr fontId="2"/>
  </si>
  <si>
    <t>領収書
整理
番号</t>
    <rPh sb="0" eb="3">
      <t>リョウシュウショ</t>
    </rPh>
    <rPh sb="4" eb="6">
      <t>セイリ</t>
    </rPh>
    <rPh sb="7" eb="9">
      <t>バンゴウ</t>
    </rPh>
    <phoneticPr fontId="2"/>
  </si>
  <si>
    <t>領収書日付</t>
    <rPh sb="0" eb="3">
      <t>リョウシュウショ</t>
    </rPh>
    <rPh sb="3" eb="5">
      <t>ヒヅケ</t>
    </rPh>
    <phoneticPr fontId="2"/>
  </si>
  <si>
    <t>金額</t>
    <rPh sb="0" eb="2">
      <t>キンガク</t>
    </rPh>
    <phoneticPr fontId="2"/>
  </si>
  <si>
    <t>小　計</t>
    <rPh sb="0" eb="1">
      <t>ショウ</t>
    </rPh>
    <rPh sb="2" eb="3">
      <t>ケイ</t>
    </rPh>
    <phoneticPr fontId="2"/>
  </si>
  <si>
    <t>謝金</t>
    <rPh sb="0" eb="2">
      <t>シャキン</t>
    </rPh>
    <phoneticPr fontId="2"/>
  </si>
  <si>
    <t>旅費交通費</t>
    <rPh sb="0" eb="2">
      <t>リョヒ</t>
    </rPh>
    <rPh sb="2" eb="5">
      <t>コウツウヒ</t>
    </rPh>
    <phoneticPr fontId="2"/>
  </si>
  <si>
    <t>印刷費</t>
    <rPh sb="0" eb="3">
      <t>インサツヒ</t>
    </rPh>
    <phoneticPr fontId="2"/>
  </si>
  <si>
    <t>資材費</t>
    <rPh sb="0" eb="3">
      <t>シザイヒ</t>
    </rPh>
    <phoneticPr fontId="2"/>
  </si>
  <si>
    <t>食材費</t>
    <rPh sb="0" eb="3">
      <t>ショクザイヒ</t>
    </rPh>
    <phoneticPr fontId="2"/>
  </si>
  <si>
    <t>広報費</t>
    <rPh sb="0" eb="3">
      <t>コウホウヒ</t>
    </rPh>
    <phoneticPr fontId="2"/>
  </si>
  <si>
    <t>通信費</t>
    <rPh sb="0" eb="3">
      <t>ツウシンヒ</t>
    </rPh>
    <phoneticPr fontId="2"/>
  </si>
  <si>
    <t>運搬費</t>
    <rPh sb="0" eb="3">
      <t>ウンパンヒ</t>
    </rPh>
    <phoneticPr fontId="2"/>
  </si>
  <si>
    <t>保険料</t>
    <rPh sb="0" eb="3">
      <t>ホケンリョウ</t>
    </rPh>
    <phoneticPr fontId="2"/>
  </si>
  <si>
    <t>手数料</t>
    <rPh sb="0" eb="3">
      <t>テスウリョウ</t>
    </rPh>
    <phoneticPr fontId="2"/>
  </si>
  <si>
    <t>R７計画</t>
    <rPh sb="2" eb="4">
      <t>ケイカク</t>
    </rPh>
    <phoneticPr fontId="2"/>
  </si>
  <si>
    <t>R７実績</t>
    <rPh sb="2" eb="4">
      <t>ジッセキ</t>
    </rPh>
    <phoneticPr fontId="2"/>
  </si>
  <si>
    <t>令和７年７月１日付け兵社ボ発第６８号で交付決定のあった令和７年度ひょうごボランタリー基金中間</t>
    <rPh sb="42" eb="44">
      <t>キキン</t>
    </rPh>
    <phoneticPr fontId="2"/>
  </si>
  <si>
    <t>　 支援活動助成（基本事業）事業について、下記のとおり精算請求します。</t>
    <rPh sb="2" eb="4">
      <t>シエン</t>
    </rPh>
    <rPh sb="27" eb="29">
      <t>セイサン</t>
    </rPh>
    <phoneticPr fontId="2"/>
  </si>
  <si>
    <t>令和　  年　　　月　　　日</t>
    <rPh sb="0" eb="1">
      <t>レイワ</t>
    </rPh>
    <rPh sb="8" eb="9">
      <t>ツキ</t>
    </rPh>
    <rPh sb="12" eb="13">
      <t>ヒ</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</si>
</sst>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Red]\(#,##0\)"/>
    <numFmt numFmtId="177" formatCode="m&quot;月&quot;d&quot;日&quot;;@"/>
    <numFmt numFmtId="178" formatCode="&quot;( &quot;General"/>
    <numFmt numFmtId="179" formatCode="General&quot; )&quot;"/>
    <numFmt numFmtId="180" formatCode="[DBNum3][$-411]0"/>
    <numFmt numFmtId="181" formatCode="[DBNum3][$-411]#,##0"/>
    <numFmt numFmtId="182" formatCode="[$]ggge&quot;年&quot;m&quot;月&quot;d&quot;日&quot;;@" x16r2:formatCode16="[$-ja-JP-x-gannen]ggge&quot;年&quot;m&quot;月&quot;d&quot;日&quot;;@"/>
    <numFmt numFmtId="183" formatCode="#,##0_ ;[Red]\-#,##0\ "/>
    <numFmt numFmtId="184" formatCode="yyyy/m/d;@"/>
    <numFmt numFmtId="185" formatCode="&quot;¥&quot;#,##0_);[Red]\(&quot;¥&quot;#,##0\)"/>
  </numFmts>
  <fonts count="69">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11"/>
      <color rgb="FFFF0000"/>
      <name val="ＭＳ Ｐゴシック"/>
      <family val="3"/>
      <charset val="128"/>
      <scheme val="minor"/>
    </font>
    <font>
      <sz val="10"/>
      <name val="ＭＳ Ｐゴシック"/>
      <family val="2"/>
      <charset val="128"/>
      <scheme val="minor"/>
    </font>
    <font>
      <sz val="18"/>
      <name val="ＭＳ Ｐゴシック"/>
      <family val="2"/>
      <charset val="128"/>
      <scheme val="minor"/>
    </font>
    <font>
      <sz val="18"/>
      <name val="ＭＳ Ｐゴシック"/>
      <family val="3"/>
      <charset val="128"/>
      <scheme val="minor"/>
    </font>
    <font>
      <sz val="11"/>
      <color rgb="FFFF0000"/>
      <name val="ＭＳ Ｐゴシック"/>
      <family val="2"/>
      <charset val="128"/>
      <scheme val="minor"/>
    </font>
    <font>
      <b/>
      <sz val="14"/>
      <color theme="1"/>
      <name val="ＭＳ Ｐゴシック"/>
      <family val="3"/>
      <charset val="128"/>
      <scheme val="minor"/>
    </font>
    <font>
      <sz val="10.5"/>
      <color rgb="FF000000"/>
      <name val="Times New Roman"/>
      <family val="1"/>
    </font>
    <font>
      <sz val="12"/>
      <color rgb="FF000000"/>
      <name val="ＭＳ ゴシック"/>
      <family val="3"/>
      <charset val="128"/>
    </font>
    <font>
      <sz val="12"/>
      <name val="ＭＳ ゴシック"/>
      <family val="3"/>
      <charset val="128"/>
    </font>
    <font>
      <sz val="5"/>
      <color rgb="FF000000"/>
      <name val="ＭＳ ゴシック"/>
      <family val="3"/>
      <charset val="128"/>
    </font>
    <font>
      <sz val="12"/>
      <color rgb="FFFF0000"/>
      <name val="ＭＳ ゴシック"/>
      <family val="3"/>
      <charset val="128"/>
    </font>
    <font>
      <sz val="12"/>
      <name val="游ゴシック Light"/>
      <family val="3"/>
      <charset val="128"/>
    </font>
    <font>
      <sz val="12"/>
      <color rgb="FF000000"/>
      <name val="游ゴシック Light"/>
      <family val="3"/>
      <charset val="128"/>
    </font>
    <font>
      <b/>
      <sz val="16"/>
      <color rgb="FF000000"/>
      <name val="ＭＳ ゴシック"/>
      <family val="3"/>
      <charset val="128"/>
    </font>
    <font>
      <sz val="16"/>
      <color theme="1"/>
      <name val="ＭＳ Ｐゴシック"/>
      <family val="2"/>
      <charset val="128"/>
      <scheme val="minor"/>
    </font>
    <font>
      <sz val="11"/>
      <name val="ＭＳ Ｐゴシック"/>
      <family val="2"/>
      <charset val="128"/>
      <scheme val="minor"/>
    </font>
    <font>
      <sz val="12"/>
      <color rgb="FFFF0000"/>
      <name val="ＭＳ Ｐゴシック"/>
      <family val="2"/>
      <charset val="128"/>
      <scheme val="minor"/>
    </font>
    <font>
      <sz val="14"/>
      <color rgb="FFFF0000"/>
      <name val="ＭＳ Ｐゴシック"/>
      <family val="2"/>
      <charset val="128"/>
      <scheme val="minor"/>
    </font>
    <font>
      <sz val="14"/>
      <color rgb="FF000000"/>
      <name val="ＭＳ ゴシック"/>
      <family val="3"/>
      <charset val="128"/>
    </font>
    <font>
      <sz val="14"/>
      <color rgb="FFFF0000"/>
      <name val="ＭＳ ゴシック"/>
      <family val="3"/>
      <charset val="128"/>
    </font>
    <font>
      <sz val="14"/>
      <color theme="1"/>
      <name val="ＭＳ ゴシック"/>
      <family val="3"/>
      <charset val="128"/>
    </font>
    <font>
      <sz val="12"/>
      <color theme="1"/>
      <name val="ＭＳ ゴシック"/>
      <family val="3"/>
      <charset val="128"/>
    </font>
    <font>
      <sz val="8"/>
      <color theme="1"/>
      <name val="ＭＳ ゴシック"/>
      <family val="3"/>
      <charset val="128"/>
    </font>
    <font>
      <sz val="10.5"/>
      <color theme="1"/>
      <name val="ＭＳ ゴシック"/>
      <family val="3"/>
      <charset val="128"/>
    </font>
    <font>
      <b/>
      <sz val="12"/>
      <color theme="1"/>
      <name val="ＭＳ ゴシック"/>
      <family val="3"/>
      <charset val="128"/>
    </font>
    <font>
      <sz val="9"/>
      <color theme="1"/>
      <name val="ＭＳ ゴシック"/>
      <family val="3"/>
      <charset val="128"/>
    </font>
    <font>
      <sz val="10.5"/>
      <color rgb="FF000000"/>
      <name val="ＭＳ ゴシック"/>
      <family val="3"/>
      <charset val="128"/>
    </font>
    <font>
      <sz val="9"/>
      <color rgb="FF000000"/>
      <name val="ＭＳ ゴシック"/>
      <family val="3"/>
      <charset val="128"/>
    </font>
    <font>
      <sz val="10"/>
      <color theme="1"/>
      <name val="ＭＳ ゴシック"/>
      <family val="3"/>
      <charset val="128"/>
    </font>
    <font>
      <sz val="11"/>
      <color theme="1"/>
      <name val="ＭＳ ゴシック"/>
      <family val="3"/>
      <charset val="128"/>
    </font>
    <font>
      <sz val="9"/>
      <color theme="1"/>
      <name val="ＭＳ Ｐゴシック"/>
      <family val="2"/>
      <charset val="128"/>
      <scheme val="minor"/>
    </font>
    <font>
      <sz val="10.5"/>
      <color theme="1"/>
      <name val="ＭＳ Ｐゴシック"/>
      <family val="2"/>
      <charset val="128"/>
      <scheme val="minor"/>
    </font>
    <font>
      <b/>
      <sz val="14"/>
      <color rgb="FFFF0000"/>
      <name val="ＭＳ Ｐゴシック"/>
      <family val="3"/>
      <charset val="128"/>
      <scheme val="minor"/>
    </font>
    <font>
      <b/>
      <sz val="14"/>
      <color rgb="FF000000"/>
      <name val="ＭＳ ゴシック"/>
      <family val="3"/>
      <charset val="128"/>
    </font>
    <font>
      <b/>
      <sz val="12"/>
      <name val="游ゴシック Light"/>
      <family val="3"/>
      <charset val="128"/>
    </font>
    <font>
      <b/>
      <sz val="12"/>
      <name val="ＭＳ ゴシック"/>
      <family val="3"/>
      <charset val="128"/>
    </font>
    <font>
      <sz val="11"/>
      <color rgb="FF000000"/>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6"/>
      <name val="ＭＳ Ｐゴシック"/>
      <family val="3"/>
      <charset val="128"/>
    </font>
    <font>
      <sz val="10.5"/>
      <name val="ＭＳ Ｐゴシック"/>
      <family val="3"/>
      <charset val="128"/>
    </font>
    <font>
      <sz val="11"/>
      <color rgb="FFFF0000"/>
      <name val="ＭＳ Ｐゴシック"/>
      <family val="3"/>
      <charset val="128"/>
    </font>
    <font>
      <b/>
      <sz val="16"/>
      <name val="ＭＳ Ｐゴシック"/>
      <family val="3"/>
      <charset val="128"/>
    </font>
    <font>
      <u/>
      <sz val="11"/>
      <color theme="10"/>
      <name val="ＭＳ Ｐゴシック"/>
      <family val="2"/>
      <charset val="128"/>
      <scheme val="minor"/>
    </font>
    <font>
      <sz val="9"/>
      <color indexed="81"/>
      <name val="MS P ゴシック"/>
      <family val="3"/>
      <charset val="128"/>
    </font>
    <font>
      <b/>
      <sz val="9"/>
      <color indexed="81"/>
      <name val="MS P ゴシック"/>
      <family val="3"/>
      <charset val="128"/>
    </font>
    <font>
      <b/>
      <sz val="11"/>
      <color indexed="81"/>
      <name val="MS P ゴシック"/>
      <family val="3"/>
      <charset val="128"/>
    </font>
    <font>
      <sz val="10"/>
      <color theme="1"/>
      <name val="ＭＳ Ｐゴシック"/>
      <family val="3"/>
      <charset val="128"/>
    </font>
    <font>
      <b/>
      <sz val="12"/>
      <color indexed="81"/>
      <name val="MS P ゴシック"/>
      <family val="3"/>
      <charset val="128"/>
    </font>
    <font>
      <sz val="12"/>
      <color indexed="81"/>
      <name val="MS P ゴシック"/>
      <family val="3"/>
      <charset val="128"/>
    </font>
    <font>
      <b/>
      <sz val="16"/>
      <color theme="1"/>
      <name val="ＭＳ ゴシック"/>
      <family val="3"/>
      <charset val="128"/>
    </font>
    <font>
      <b/>
      <sz val="16"/>
      <color theme="1"/>
      <name val="ＭＳ Ｐゴシック"/>
      <family val="2"/>
      <charset val="128"/>
      <scheme val="minor"/>
    </font>
    <font>
      <u val="double"/>
      <sz val="11"/>
      <color theme="1"/>
      <name val="ＭＳ Ｐゴシック"/>
      <family val="3"/>
      <charset val="128"/>
      <scheme val="minor"/>
    </font>
    <font>
      <b/>
      <sz val="11"/>
      <color theme="1"/>
      <name val="ＭＳ Ｐゴシック"/>
      <family val="3"/>
      <charset val="128"/>
      <scheme val="minor"/>
    </font>
    <font>
      <sz val="11"/>
      <color indexed="81"/>
      <name val="MS P ゴシック"/>
      <family val="3"/>
      <charset val="128"/>
    </font>
    <font>
      <b/>
      <sz val="12"/>
      <color indexed="10"/>
      <name val="MS P ゴシック"/>
      <family val="3"/>
      <charset val="128"/>
    </font>
    <font>
      <sz val="10.5"/>
      <color theme="1"/>
      <name val="ＭＳ Ｐゴシック"/>
      <family val="3"/>
      <charset val="128"/>
      <scheme val="minor"/>
    </font>
    <font>
      <b/>
      <sz val="11"/>
      <color rgb="FFFF0000"/>
      <name val="ＭＳ ゴシック"/>
      <family val="3"/>
      <charset val="128"/>
    </font>
    <font>
      <b/>
      <sz val="10.5"/>
      <color rgb="FFFF0000"/>
      <name val="ＭＳ ゴシック"/>
      <family val="3"/>
      <charset val="128"/>
    </font>
    <font>
      <sz val="11"/>
      <color theme="1"/>
      <name val="ＭＳ Ｐゴシック"/>
      <family val="3"/>
      <charset val="128"/>
      <scheme val="minor"/>
    </font>
    <font>
      <sz val="14"/>
      <color theme="1"/>
      <name val="ＭＳ Ｐゴシック"/>
      <family val="3"/>
      <charset val="128"/>
      <scheme val="minor"/>
    </font>
    <font>
      <b/>
      <sz val="11"/>
      <color rgb="FFFF0000"/>
      <name val="ＭＳ Ｐゴシック"/>
      <family val="3"/>
      <charset val="128"/>
      <scheme val="minor"/>
    </font>
  </fonts>
  <fills count="7">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s>
  <borders count="1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indexed="64"/>
      </bottom>
      <diagonal/>
    </border>
    <border>
      <left/>
      <right style="medium">
        <color rgb="FF000000"/>
      </right>
      <top style="medium">
        <color rgb="FF000000"/>
      </top>
      <bottom/>
      <diagonal/>
    </border>
    <border>
      <left/>
      <right style="medium">
        <color rgb="FF000000"/>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rgb="FF000000"/>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rgb="FF000000"/>
      </left>
      <right/>
      <top style="medium">
        <color rgb="FF000000"/>
      </top>
      <bottom/>
      <diagonal/>
    </border>
    <border>
      <left style="medium">
        <color rgb="FF000000"/>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rgb="FF000000"/>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auto="1"/>
      </left>
      <right style="thin">
        <color auto="1"/>
      </right>
      <top/>
      <bottom style="medium">
        <color auto="1"/>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medium">
        <color rgb="FF000000"/>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auto="1"/>
      </bottom>
      <diagonal/>
    </border>
    <border>
      <left/>
      <right style="medium">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hair">
        <color indexed="64"/>
      </top>
      <bottom/>
      <diagonal/>
    </border>
    <border>
      <left/>
      <right style="medium">
        <color indexed="64"/>
      </right>
      <top style="hair">
        <color indexed="64"/>
      </top>
      <bottom/>
      <diagonal/>
    </border>
    <border>
      <left/>
      <right/>
      <top style="hair">
        <color indexed="64"/>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auto="1"/>
      </left>
      <right/>
      <top/>
      <bottom style="hair">
        <color auto="1"/>
      </bottom>
      <diagonal/>
    </border>
    <border>
      <left/>
      <right style="thin">
        <color auto="1"/>
      </right>
      <top/>
      <bottom style="hair">
        <color auto="1"/>
      </bottom>
      <diagonal/>
    </border>
    <border>
      <left style="medium">
        <color indexed="64"/>
      </left>
      <right/>
      <top style="thin">
        <color indexed="64"/>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double">
        <color indexed="64"/>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right/>
      <top style="thick">
        <color auto="1"/>
      </top>
      <bottom/>
      <diagonal/>
    </border>
  </borders>
  <cellStyleXfs count="3">
    <xf numFmtId="0" fontId="0" fillId="0" borderId="0">
      <alignment vertical="center"/>
    </xf>
    <xf numFmtId="38" fontId="1" fillId="0" borderId="0" applyFont="0" applyFill="0" applyBorder="0" applyAlignment="0" applyProtection="0">
      <alignment vertical="center"/>
    </xf>
    <xf numFmtId="0" fontId="50" fillId="0" borderId="0" applyNumberFormat="0" applyFill="0" applyBorder="0" applyAlignment="0" applyProtection="0">
      <alignment vertical="center"/>
    </xf>
  </cellStyleXfs>
  <cellXfs count="688">
    <xf numFmtId="0" fontId="0" fillId="0" borderId="0" xfId="0">
      <alignment vertical="center"/>
    </xf>
    <xf numFmtId="0" fontId="0" fillId="0" borderId="0" xfId="0" applyAlignment="1">
      <alignment horizontal="center" vertical="center"/>
    </xf>
    <xf numFmtId="0" fontId="45" fillId="4" borderId="86" xfId="0" applyFont="1" applyFill="1" applyBorder="1" applyAlignment="1" applyProtection="1">
      <alignment vertical="center" wrapText="1"/>
      <protection locked="0"/>
    </xf>
    <xf numFmtId="0" fontId="45" fillId="4" borderId="86" xfId="0" applyFont="1" applyFill="1" applyBorder="1" applyAlignment="1" applyProtection="1">
      <alignment horizontal="left" vertical="center" wrapText="1"/>
      <protection locked="0"/>
    </xf>
    <xf numFmtId="0" fontId="0" fillId="0" borderId="0" xfId="0" applyProtection="1">
      <alignment vertical="center"/>
      <protection locked="0"/>
    </xf>
    <xf numFmtId="0" fontId="32" fillId="0" borderId="30" xfId="0" applyFont="1" applyBorder="1" applyProtection="1">
      <alignment vertical="center"/>
      <protection locked="0"/>
    </xf>
    <xf numFmtId="0" fontId="32" fillId="0" borderId="0" xfId="0" applyFont="1" applyProtection="1">
      <alignment vertical="center"/>
      <protection locked="0"/>
    </xf>
    <xf numFmtId="0" fontId="0" fillId="0" borderId="61" xfId="0" applyBorder="1" applyProtection="1">
      <alignment vertical="center"/>
      <protection locked="0"/>
    </xf>
    <xf numFmtId="0" fontId="28" fillId="0" borderId="30" xfId="0" applyFont="1" applyBorder="1" applyAlignment="1" applyProtection="1">
      <alignment horizontal="left" vertical="center"/>
      <protection locked="0"/>
    </xf>
    <xf numFmtId="0" fontId="0" fillId="0" borderId="30" xfId="0" applyBorder="1" applyProtection="1">
      <alignment vertical="center"/>
      <protection locked="0"/>
    </xf>
    <xf numFmtId="176" fontId="10" fillId="0" borderId="6" xfId="1" applyNumberFormat="1" applyFont="1" applyFill="1" applyBorder="1" applyAlignment="1" applyProtection="1">
      <alignment horizontal="right" vertical="center" indent="1"/>
    </xf>
    <xf numFmtId="0" fontId="0" fillId="2" borderId="2" xfId="0" applyFill="1" applyBorder="1" applyProtection="1">
      <alignment vertical="center"/>
      <protection locked="0"/>
    </xf>
    <xf numFmtId="176" fontId="21" fillId="2" borderId="6" xfId="1" applyNumberFormat="1" applyFont="1" applyFill="1" applyBorder="1" applyAlignment="1" applyProtection="1">
      <alignment horizontal="right" vertical="center" indent="1"/>
      <protection locked="0"/>
    </xf>
    <xf numFmtId="0" fontId="0" fillId="2" borderId="4" xfId="0" applyFill="1" applyBorder="1" applyProtection="1">
      <alignment vertical="center"/>
      <protection locked="0"/>
    </xf>
    <xf numFmtId="176" fontId="21" fillId="2" borderId="7" xfId="0" applyNumberFormat="1" applyFont="1" applyFill="1" applyBorder="1" applyAlignment="1" applyProtection="1">
      <alignment horizontal="right" vertical="center" indent="1"/>
      <protection locked="0"/>
    </xf>
    <xf numFmtId="38" fontId="0" fillId="2" borderId="3" xfId="1" applyFont="1" applyFill="1" applyBorder="1" applyAlignment="1" applyProtection="1">
      <alignment vertical="center"/>
      <protection locked="0"/>
    </xf>
    <xf numFmtId="176" fontId="0" fillId="2" borderId="6" xfId="1" applyNumberFormat="1" applyFont="1" applyFill="1" applyBorder="1" applyAlignment="1" applyProtection="1">
      <alignment horizontal="right" vertical="center" indent="1"/>
      <protection locked="0"/>
    </xf>
    <xf numFmtId="0" fontId="0" fillId="2" borderId="59" xfId="0" applyFill="1" applyBorder="1" applyProtection="1">
      <alignment vertical="center"/>
      <protection locked="0"/>
    </xf>
    <xf numFmtId="38" fontId="0" fillId="2" borderId="45" xfId="1" applyFont="1" applyFill="1" applyBorder="1" applyAlignment="1" applyProtection="1">
      <alignment vertical="center"/>
      <protection locked="0"/>
    </xf>
    <xf numFmtId="176" fontId="0" fillId="2" borderId="9" xfId="1" applyNumberFormat="1" applyFont="1" applyFill="1" applyBorder="1" applyAlignment="1" applyProtection="1">
      <alignment horizontal="right" vertical="center" indent="1"/>
      <protection locked="0"/>
    </xf>
    <xf numFmtId="0" fontId="0" fillId="2" borderId="75" xfId="0" applyFill="1" applyBorder="1" applyProtection="1">
      <alignment vertical="center"/>
      <protection locked="0"/>
    </xf>
    <xf numFmtId="38" fontId="0" fillId="2" borderId="76" xfId="1" applyFont="1" applyFill="1" applyBorder="1" applyAlignment="1" applyProtection="1">
      <alignment vertical="center"/>
      <protection locked="0"/>
    </xf>
    <xf numFmtId="176" fontId="0" fillId="2" borderId="11" xfId="1" applyNumberFormat="1" applyFont="1" applyFill="1" applyBorder="1" applyAlignment="1" applyProtection="1">
      <alignment horizontal="right" vertical="center" indent="1"/>
      <protection locked="0"/>
    </xf>
    <xf numFmtId="0" fontId="0" fillId="2" borderId="100" xfId="0" applyFill="1" applyBorder="1" applyProtection="1">
      <alignment vertical="center"/>
      <protection locked="0"/>
    </xf>
    <xf numFmtId="38" fontId="0" fillId="2" borderId="101" xfId="1" applyFont="1" applyFill="1" applyBorder="1" applyAlignment="1" applyProtection="1">
      <alignment vertical="center"/>
      <protection locked="0"/>
    </xf>
    <xf numFmtId="176" fontId="0" fillId="2" borderId="10" xfId="1" applyNumberFormat="1" applyFont="1" applyFill="1" applyBorder="1" applyAlignment="1" applyProtection="1">
      <alignment horizontal="right" vertical="center" indent="1"/>
      <protection locked="0"/>
    </xf>
    <xf numFmtId="176" fontId="0" fillId="2" borderId="7" xfId="1" applyNumberFormat="1" applyFont="1" applyFill="1" applyBorder="1" applyAlignment="1" applyProtection="1">
      <alignment horizontal="right" vertical="center" indent="1"/>
      <protection locked="0"/>
    </xf>
    <xf numFmtId="0" fontId="44" fillId="0" borderId="0" xfId="0" applyFont="1" applyProtection="1">
      <alignment vertical="center"/>
      <protection locked="0"/>
    </xf>
    <xf numFmtId="0" fontId="0" fillId="0" borderId="32" xfId="0" applyBorder="1" applyProtection="1">
      <alignment vertical="center"/>
      <protection locked="0"/>
    </xf>
    <xf numFmtId="38" fontId="0" fillId="2" borderId="5" xfId="1" applyFont="1" applyFill="1" applyBorder="1" applyAlignment="1" applyProtection="1">
      <alignment horizontal="center" vertical="center"/>
      <protection locked="0"/>
    </xf>
    <xf numFmtId="38" fontId="0" fillId="2" borderId="3" xfId="1" applyFont="1" applyFill="1" applyBorder="1" applyAlignment="1" applyProtection="1">
      <alignment horizontal="center" vertical="center"/>
      <protection locked="0"/>
    </xf>
    <xf numFmtId="0" fontId="0" fillId="2" borderId="73" xfId="0" applyFill="1" applyBorder="1" applyAlignment="1" applyProtection="1">
      <alignment horizontal="center" vertical="center" wrapText="1"/>
      <protection locked="0"/>
    </xf>
    <xf numFmtId="0" fontId="29" fillId="2" borderId="73" xfId="0" applyFont="1" applyFill="1" applyBorder="1" applyAlignment="1" applyProtection="1">
      <alignment horizontal="center" vertical="center" wrapText="1"/>
      <protection locked="0"/>
    </xf>
    <xf numFmtId="0" fontId="0" fillId="2" borderId="8" xfId="0" applyFill="1" applyBorder="1" applyAlignment="1" applyProtection="1">
      <alignment horizontal="center" vertical="center" wrapText="1"/>
      <protection locked="0"/>
    </xf>
    <xf numFmtId="0" fontId="29" fillId="2" borderId="8" xfId="0" applyFont="1" applyFill="1" applyBorder="1" applyAlignment="1" applyProtection="1">
      <alignment horizontal="center" vertical="center" wrapText="1"/>
      <protection locked="0"/>
    </xf>
    <xf numFmtId="0" fontId="0" fillId="2" borderId="74" xfId="0" applyFill="1" applyBorder="1" applyAlignment="1" applyProtection="1">
      <alignment horizontal="center" vertical="center" wrapText="1"/>
      <protection locked="0"/>
    </xf>
    <xf numFmtId="0" fontId="29" fillId="2" borderId="74" xfId="0" applyFont="1" applyFill="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4" fillId="0" borderId="32" xfId="0" applyFont="1" applyBorder="1" applyProtection="1">
      <alignment vertical="center"/>
      <protection locked="0"/>
    </xf>
    <xf numFmtId="0" fontId="29" fillId="0" borderId="32" xfId="0" applyFont="1" applyBorder="1" applyAlignment="1" applyProtection="1">
      <alignment horizontal="center" vertical="center" wrapText="1"/>
      <protection locked="0"/>
    </xf>
    <xf numFmtId="0" fontId="0" fillId="0" borderId="32" xfId="0" applyBorder="1" applyAlignment="1" applyProtection="1">
      <alignment horizontal="center" vertical="center" wrapText="1"/>
      <protection locked="0"/>
    </xf>
    <xf numFmtId="0" fontId="0" fillId="0" borderId="24" xfId="0" applyBorder="1" applyProtection="1">
      <alignment vertical="center"/>
      <protection locked="0"/>
    </xf>
    <xf numFmtId="0" fontId="4" fillId="0" borderId="85" xfId="0" applyFont="1" applyBorder="1" applyProtection="1">
      <alignment vertical="center"/>
      <protection locked="0"/>
    </xf>
    <xf numFmtId="0" fontId="29" fillId="0" borderId="85" xfId="0" applyFont="1" applyBorder="1" applyAlignment="1" applyProtection="1">
      <alignment horizontal="center" vertical="center" wrapText="1"/>
      <protection locked="0"/>
    </xf>
    <xf numFmtId="0" fontId="0" fillId="0" borderId="85" xfId="0" applyBorder="1" applyAlignment="1" applyProtection="1">
      <alignment horizontal="center" vertical="center" wrapText="1"/>
      <protection locked="0"/>
    </xf>
    <xf numFmtId="0" fontId="0" fillId="0" borderId="86" xfId="0" applyBorder="1" applyProtection="1">
      <alignment vertical="center"/>
      <protection locked="0"/>
    </xf>
    <xf numFmtId="0" fontId="31" fillId="0" borderId="109" xfId="0" applyFont="1" applyBorder="1" applyAlignment="1" applyProtection="1">
      <alignment horizontal="left" vertical="center"/>
      <protection locked="0"/>
    </xf>
    <xf numFmtId="0" fontId="29" fillId="0" borderId="109" xfId="0" applyFont="1" applyBorder="1" applyAlignment="1" applyProtection="1">
      <alignment horizontal="center" vertical="center" wrapText="1"/>
      <protection locked="0"/>
    </xf>
    <xf numFmtId="0" fontId="0" fillId="0" borderId="110" xfId="0" applyBorder="1" applyProtection="1">
      <alignment vertical="center"/>
      <protection locked="0"/>
    </xf>
    <xf numFmtId="0" fontId="27" fillId="0" borderId="109" xfId="0" applyFont="1" applyBorder="1" applyAlignment="1" applyProtection="1">
      <alignment horizontal="center" vertical="center" wrapText="1"/>
      <protection locked="0"/>
    </xf>
    <xf numFmtId="0" fontId="31" fillId="0" borderId="32"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0" fillId="0" borderId="111" xfId="0" applyBorder="1" applyAlignment="1" applyProtection="1">
      <alignment horizontal="center" vertical="center" wrapText="1"/>
      <protection locked="0"/>
    </xf>
    <xf numFmtId="0" fontId="0" fillId="2" borderId="106" xfId="0" applyFill="1" applyBorder="1" applyAlignment="1" applyProtection="1">
      <alignment horizontal="center" vertical="center"/>
      <protection locked="0"/>
    </xf>
    <xf numFmtId="0" fontId="0" fillId="2" borderId="107" xfId="0" applyFill="1" applyBorder="1" applyAlignment="1" applyProtection="1">
      <alignment horizontal="center" vertical="center"/>
      <protection locked="0"/>
    </xf>
    <xf numFmtId="0" fontId="0" fillId="2" borderId="108" xfId="0" applyFill="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lignment horizontal="left" vertical="center"/>
    </xf>
    <xf numFmtId="0" fontId="0" fillId="0" borderId="0" xfId="0" applyAlignment="1">
      <alignment horizontal="right" vertical="center"/>
    </xf>
    <xf numFmtId="0" fontId="50" fillId="0" borderId="0" xfId="2" applyFill="1" applyAlignment="1" applyProtection="1">
      <alignment vertical="center" shrinkToFit="1"/>
    </xf>
    <xf numFmtId="0" fontId="0" fillId="0" borderId="0" xfId="0" applyAlignment="1">
      <alignment vertical="center" shrinkToFit="1"/>
    </xf>
    <xf numFmtId="0" fontId="0" fillId="0" borderId="0" xfId="0" applyAlignment="1">
      <alignment vertical="center" wrapText="1"/>
    </xf>
    <xf numFmtId="176" fontId="0" fillId="0" borderId="0" xfId="0" applyNumberFormat="1" applyProtection="1">
      <alignment vertical="center"/>
      <protection locked="0"/>
    </xf>
    <xf numFmtId="0" fontId="0" fillId="0" borderId="0" xfId="0" applyAlignment="1" applyProtection="1">
      <alignment horizontal="right" vertical="center"/>
      <protection locked="0"/>
    </xf>
    <xf numFmtId="0" fontId="3" fillId="0" borderId="0" xfId="0" applyFont="1" applyProtection="1">
      <alignment vertical="center"/>
      <protection locked="0"/>
    </xf>
    <xf numFmtId="0" fontId="0" fillId="0" borderId="0" xfId="0" applyAlignment="1" applyProtection="1">
      <alignment horizontal="left" vertical="center"/>
      <protection locked="0"/>
    </xf>
    <xf numFmtId="0" fontId="0" fillId="0" borderId="1" xfId="0" applyBorder="1" applyAlignment="1" applyProtection="1">
      <alignment horizontal="center" vertical="center"/>
      <protection locked="0"/>
    </xf>
    <xf numFmtId="176" fontId="0" fillId="0" borderId="1" xfId="0" applyNumberFormat="1"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176" fontId="10" fillId="0" borderId="7" xfId="0" applyNumberFormat="1" applyFont="1" applyBorder="1" applyAlignment="1" applyProtection="1">
      <alignment horizontal="right" vertical="center" indent="1"/>
      <protection locked="0"/>
    </xf>
    <xf numFmtId="0" fontId="0" fillId="0" borderId="2" xfId="0" applyBorder="1" applyAlignment="1" applyProtection="1">
      <alignment horizontal="center" vertical="center"/>
      <protection locked="0"/>
    </xf>
    <xf numFmtId="176" fontId="10" fillId="0" borderId="6" xfId="1" applyNumberFormat="1" applyFont="1" applyBorder="1" applyAlignment="1" applyProtection="1">
      <alignment horizontal="right" vertical="center" indent="1"/>
      <protection locked="0"/>
    </xf>
    <xf numFmtId="0" fontId="0" fillId="0" borderId="4" xfId="0" applyBorder="1" applyAlignment="1" applyProtection="1">
      <alignment horizontal="center" vertical="center"/>
      <protection locked="0"/>
    </xf>
    <xf numFmtId="0" fontId="4" fillId="0" borderId="0" xfId="0" applyFont="1" applyProtection="1">
      <alignment vertical="center"/>
      <protection locked="0"/>
    </xf>
    <xf numFmtId="176" fontId="0" fillId="0" borderId="1" xfId="0" applyNumberFormat="1" applyBorder="1" applyAlignment="1" applyProtection="1">
      <alignment horizontal="center" vertical="center" wrapText="1"/>
      <protection locked="0"/>
    </xf>
    <xf numFmtId="0" fontId="0" fillId="0" borderId="3" xfId="0" applyBorder="1" applyProtection="1">
      <alignment vertical="center"/>
      <protection locked="0"/>
    </xf>
    <xf numFmtId="0" fontId="0" fillId="0" borderId="59" xfId="0" applyBorder="1" applyAlignment="1" applyProtection="1">
      <alignment horizontal="center" vertical="center"/>
      <protection locked="0"/>
    </xf>
    <xf numFmtId="0" fontId="0" fillId="0" borderId="45" xfId="0" applyBorder="1" applyProtection="1">
      <alignment vertical="center"/>
      <protection locked="0"/>
    </xf>
    <xf numFmtId="0" fontId="0" fillId="0" borderId="66" xfId="0" applyBorder="1" applyAlignment="1" applyProtection="1">
      <alignment horizontal="left" vertical="center"/>
      <protection locked="0"/>
    </xf>
    <xf numFmtId="0" fontId="0" fillId="0" borderId="53" xfId="0" applyBorder="1" applyProtection="1">
      <alignment vertical="center"/>
      <protection locked="0"/>
    </xf>
    <xf numFmtId="0" fontId="0" fillId="0" borderId="67" xfId="0" applyBorder="1" applyProtection="1">
      <alignment vertical="center"/>
      <protection locked="0"/>
    </xf>
    <xf numFmtId="176" fontId="0" fillId="0" borderId="0" xfId="0" applyNumberFormat="1" applyAlignment="1" applyProtection="1">
      <alignment horizontal="right" vertical="center"/>
      <protection locked="0"/>
    </xf>
    <xf numFmtId="0" fontId="0" fillId="0" borderId="5" xfId="0" applyBorder="1" applyProtection="1">
      <alignment vertical="center"/>
      <protection locked="0"/>
    </xf>
    <xf numFmtId="176" fontId="10" fillId="0" borderId="7" xfId="1" applyNumberFormat="1" applyFont="1" applyBorder="1" applyAlignment="1" applyProtection="1">
      <alignment horizontal="right" vertical="center" indent="1"/>
      <protection locked="0"/>
    </xf>
    <xf numFmtId="176" fontId="6" fillId="0" borderId="6" xfId="1" applyNumberFormat="1" applyFont="1" applyBorder="1" applyAlignment="1" applyProtection="1">
      <alignment horizontal="right" vertical="center" indent="1"/>
      <protection locked="0"/>
    </xf>
    <xf numFmtId="176" fontId="6" fillId="0" borderId="7" xfId="1" applyNumberFormat="1" applyFont="1" applyBorder="1" applyAlignment="1" applyProtection="1">
      <alignment horizontal="right" vertical="center" indent="1"/>
      <protection locked="0"/>
    </xf>
    <xf numFmtId="0" fontId="0" fillId="0" borderId="20" xfId="0" applyBorder="1" applyProtection="1">
      <alignment vertical="center"/>
      <protection locked="0"/>
    </xf>
    <xf numFmtId="176" fontId="6" fillId="0" borderId="0" xfId="1" applyNumberFormat="1" applyFont="1" applyBorder="1" applyAlignment="1" applyProtection="1">
      <alignment horizontal="right" vertical="center" indent="1"/>
      <protection locked="0"/>
    </xf>
    <xf numFmtId="0" fontId="54" fillId="0" borderId="0" xfId="0" applyFont="1" applyProtection="1">
      <alignment vertical="center"/>
      <protection locked="0"/>
    </xf>
    <xf numFmtId="176" fontId="4" fillId="0" borderId="0" xfId="0" applyNumberFormat="1" applyFont="1" applyProtection="1">
      <alignment vertical="center"/>
      <protection locked="0"/>
    </xf>
    <xf numFmtId="0" fontId="43" fillId="0" borderId="0" xfId="0" applyFont="1" applyAlignment="1" applyProtection="1">
      <alignment horizontal="left" vertical="center"/>
      <protection locked="0"/>
    </xf>
    <xf numFmtId="0" fontId="7" fillId="0" borderId="0" xfId="0" applyFont="1" applyProtection="1">
      <alignment vertical="center"/>
      <protection locked="0"/>
    </xf>
    <xf numFmtId="176" fontId="7" fillId="0" borderId="0" xfId="0" applyNumberFormat="1" applyFont="1" applyProtection="1">
      <alignment vertical="center"/>
      <protection locked="0"/>
    </xf>
    <xf numFmtId="0" fontId="5" fillId="0" borderId="0" xfId="0" applyFont="1" applyProtection="1">
      <alignment vertical="center"/>
      <protection locked="0"/>
    </xf>
    <xf numFmtId="176" fontId="0" fillId="0" borderId="0" xfId="0" applyNumberFormat="1">
      <alignment vertical="center"/>
    </xf>
    <xf numFmtId="0" fontId="3" fillId="0" borderId="0" xfId="0" applyFont="1">
      <alignment vertical="center"/>
    </xf>
    <xf numFmtId="0" fontId="0" fillId="0" borderId="1" xfId="0" applyBorder="1" applyAlignment="1">
      <alignment horizontal="center" vertical="center"/>
    </xf>
    <xf numFmtId="176" fontId="0" fillId="0" borderId="1" xfId="0" applyNumberFormat="1" applyBorder="1" applyAlignment="1">
      <alignment horizontal="center" vertical="center"/>
    </xf>
    <xf numFmtId="0" fontId="0" fillId="0" borderId="2" xfId="0" applyBorder="1">
      <alignment vertical="center"/>
    </xf>
    <xf numFmtId="0" fontId="0" fillId="0" borderId="3" xfId="0" applyBorder="1" applyAlignment="1">
      <alignment horizontal="center" vertical="center"/>
    </xf>
    <xf numFmtId="0" fontId="0" fillId="0" borderId="4" xfId="0" applyBorder="1">
      <alignment vertical="center"/>
    </xf>
    <xf numFmtId="0" fontId="0" fillId="0" borderId="5" xfId="0" applyBorder="1" applyAlignment="1">
      <alignment horizontal="center" vertical="center"/>
    </xf>
    <xf numFmtId="176" fontId="10" fillId="0" borderId="7" xfId="0" applyNumberFormat="1" applyFont="1" applyBorder="1" applyAlignment="1">
      <alignment horizontal="right" vertical="center" indent="1"/>
    </xf>
    <xf numFmtId="0" fontId="0" fillId="0" borderId="3" xfId="0" applyBorder="1">
      <alignment vertical="center"/>
    </xf>
    <xf numFmtId="38" fontId="0" fillId="0" borderId="3" xfId="1" applyFont="1" applyFill="1" applyBorder="1" applyAlignment="1" applyProtection="1">
      <alignment horizontal="center" vertical="center"/>
    </xf>
    <xf numFmtId="176" fontId="21" fillId="0" borderId="6" xfId="1" applyNumberFormat="1" applyFont="1" applyFill="1" applyBorder="1" applyAlignment="1" applyProtection="1">
      <alignment horizontal="right" vertical="center" indent="1"/>
    </xf>
    <xf numFmtId="0" fontId="0" fillId="0" borderId="5" xfId="0" applyBorder="1">
      <alignment vertical="center"/>
    </xf>
    <xf numFmtId="38" fontId="0" fillId="0" borderId="5" xfId="1" applyFont="1" applyFill="1" applyBorder="1" applyAlignment="1" applyProtection="1">
      <alignment horizontal="center" vertical="center"/>
    </xf>
    <xf numFmtId="176" fontId="21" fillId="0" borderId="7" xfId="0" applyNumberFormat="1" applyFont="1" applyBorder="1" applyAlignment="1">
      <alignment horizontal="right" vertical="center" indent="1"/>
    </xf>
    <xf numFmtId="0" fontId="0" fillId="0" borderId="2" xfId="0" applyBorder="1" applyAlignment="1">
      <alignment horizontal="center" vertical="center"/>
    </xf>
    <xf numFmtId="0" fontId="0" fillId="0" borderId="4" xfId="0" applyBorder="1" applyAlignment="1">
      <alignment horizontal="center" vertical="center"/>
    </xf>
    <xf numFmtId="0" fontId="4" fillId="0" borderId="0" xfId="0" applyFont="1">
      <alignment vertical="center"/>
    </xf>
    <xf numFmtId="176" fontId="0" fillId="0" borderId="1" xfId="0" applyNumberFormat="1" applyBorder="1" applyAlignment="1">
      <alignment horizontal="center" vertical="center" wrapText="1"/>
    </xf>
    <xf numFmtId="0" fontId="0" fillId="0" borderId="2" xfId="0" applyBorder="1" applyAlignment="1">
      <alignment vertical="center" wrapText="1"/>
    </xf>
    <xf numFmtId="38" fontId="0" fillId="0" borderId="3" xfId="1" applyFont="1" applyFill="1" applyBorder="1" applyAlignment="1" applyProtection="1">
      <alignment vertical="center"/>
    </xf>
    <xf numFmtId="176" fontId="0" fillId="0" borderId="6" xfId="1" applyNumberFormat="1" applyFont="1" applyFill="1" applyBorder="1" applyAlignment="1" applyProtection="1">
      <alignment horizontal="right" vertical="center" indent="1"/>
    </xf>
    <xf numFmtId="0" fontId="0" fillId="0" borderId="59" xfId="0" applyBorder="1" applyAlignment="1">
      <alignment horizontal="center" vertical="center"/>
    </xf>
    <xf numFmtId="0" fontId="0" fillId="0" borderId="45" xfId="0" applyBorder="1">
      <alignment vertical="center"/>
    </xf>
    <xf numFmtId="0" fontId="0" fillId="0" borderId="59" xfId="0" applyBorder="1">
      <alignment vertical="center"/>
    </xf>
    <xf numFmtId="38" fontId="0" fillId="0" borderId="45" xfId="1" applyFont="1" applyFill="1" applyBorder="1" applyAlignment="1" applyProtection="1">
      <alignment vertical="center"/>
    </xf>
    <xf numFmtId="176" fontId="0" fillId="0" borderId="9" xfId="1" applyNumberFormat="1" applyFont="1" applyFill="1" applyBorder="1" applyAlignment="1" applyProtection="1">
      <alignment horizontal="right" vertical="center" indent="1"/>
    </xf>
    <xf numFmtId="0" fontId="0" fillId="0" borderId="75" xfId="0" applyBorder="1">
      <alignment vertical="center"/>
    </xf>
    <xf numFmtId="38" fontId="0" fillId="0" borderId="76" xfId="1" applyFont="1" applyFill="1" applyBorder="1" applyAlignment="1" applyProtection="1">
      <alignment vertical="center"/>
    </xf>
    <xf numFmtId="176" fontId="0" fillId="0" borderId="11" xfId="1" applyNumberFormat="1" applyFont="1" applyFill="1" applyBorder="1" applyAlignment="1" applyProtection="1">
      <alignment horizontal="right" vertical="center" indent="1"/>
    </xf>
    <xf numFmtId="0" fontId="0" fillId="0" borderId="100" xfId="0" applyBorder="1">
      <alignment vertical="center"/>
    </xf>
    <xf numFmtId="38" fontId="0" fillId="0" borderId="101" xfId="1" applyFont="1" applyFill="1" applyBorder="1" applyAlignment="1" applyProtection="1">
      <alignment vertical="center"/>
    </xf>
    <xf numFmtId="176" fontId="0" fillId="0" borderId="10" xfId="1" applyNumberFormat="1" applyFont="1" applyFill="1" applyBorder="1" applyAlignment="1" applyProtection="1">
      <alignment horizontal="right" vertical="center" indent="1"/>
    </xf>
    <xf numFmtId="0" fontId="0" fillId="0" borderId="66" xfId="0" applyBorder="1" applyAlignment="1">
      <alignment horizontal="left" vertical="center"/>
    </xf>
    <xf numFmtId="0" fontId="0" fillId="0" borderId="53" xfId="0" applyBorder="1">
      <alignment vertical="center"/>
    </xf>
    <xf numFmtId="0" fontId="0" fillId="0" borderId="67" xfId="0" applyBorder="1">
      <alignment vertical="center"/>
    </xf>
    <xf numFmtId="176" fontId="0" fillId="0" borderId="0" xfId="0" applyNumberFormat="1" applyAlignment="1">
      <alignment horizontal="right" vertical="center"/>
    </xf>
    <xf numFmtId="38" fontId="0" fillId="0" borderId="5" xfId="1" applyFont="1" applyFill="1" applyBorder="1" applyAlignment="1" applyProtection="1">
      <alignment vertical="center"/>
    </xf>
    <xf numFmtId="176" fontId="0" fillId="0" borderId="7" xfId="1" applyNumberFormat="1" applyFont="1" applyFill="1" applyBorder="1" applyAlignment="1" applyProtection="1">
      <alignment horizontal="right" vertical="center" indent="1"/>
    </xf>
    <xf numFmtId="176" fontId="10" fillId="0" borderId="7" xfId="1" applyNumberFormat="1" applyFont="1" applyFill="1" applyBorder="1" applyAlignment="1" applyProtection="1">
      <alignment horizontal="right" vertical="center" indent="1"/>
    </xf>
    <xf numFmtId="176" fontId="6" fillId="0" borderId="6" xfId="1" applyNumberFormat="1" applyFont="1" applyFill="1" applyBorder="1" applyAlignment="1" applyProtection="1">
      <alignment horizontal="right" vertical="center" indent="1"/>
    </xf>
    <xf numFmtId="176" fontId="6" fillId="0" borderId="7" xfId="1" applyNumberFormat="1" applyFont="1" applyFill="1" applyBorder="1" applyAlignment="1" applyProtection="1">
      <alignment horizontal="right" vertical="center" indent="1"/>
    </xf>
    <xf numFmtId="176" fontId="6" fillId="0" borderId="0" xfId="1" applyNumberFormat="1" applyFont="1" applyFill="1" applyBorder="1" applyAlignment="1" applyProtection="1">
      <alignment horizontal="right" vertical="center" indent="1"/>
    </xf>
    <xf numFmtId="0" fontId="54" fillId="0" borderId="0" xfId="0" applyFont="1">
      <alignment vertical="center"/>
    </xf>
    <xf numFmtId="176" fontId="4" fillId="0" borderId="0" xfId="0" applyNumberFormat="1" applyFont="1">
      <alignment vertical="center"/>
    </xf>
    <xf numFmtId="0" fontId="43" fillId="0" borderId="0" xfId="0" applyFont="1" applyAlignment="1">
      <alignment horizontal="left" vertical="center"/>
    </xf>
    <xf numFmtId="0" fontId="7" fillId="0" borderId="0" xfId="0" applyFont="1">
      <alignment vertical="center"/>
    </xf>
    <xf numFmtId="176" fontId="7" fillId="0" borderId="0" xfId="0" applyNumberFormat="1" applyFont="1">
      <alignment vertical="center"/>
    </xf>
    <xf numFmtId="0" fontId="5" fillId="0" borderId="0" xfId="0" applyFont="1">
      <alignment vertical="center"/>
    </xf>
    <xf numFmtId="0" fontId="43" fillId="0" borderId="0" xfId="0" applyFont="1">
      <alignment vertical="center"/>
    </xf>
    <xf numFmtId="0" fontId="44" fillId="0" borderId="0" xfId="0" applyFont="1">
      <alignment vertical="center"/>
    </xf>
    <xf numFmtId="0" fontId="45" fillId="0" borderId="0" xfId="0" applyFont="1">
      <alignment vertical="center"/>
    </xf>
    <xf numFmtId="0" fontId="46" fillId="0" borderId="0" xfId="0" applyFont="1" applyAlignment="1">
      <alignment horizontal="center" vertical="center"/>
    </xf>
    <xf numFmtId="0" fontId="44" fillId="0" borderId="0" xfId="0" applyFont="1" applyAlignment="1">
      <alignment horizontal="justify" vertical="center"/>
    </xf>
    <xf numFmtId="0" fontId="47" fillId="0" borderId="0" xfId="0" applyFont="1" applyAlignment="1">
      <alignment horizontal="right" vertical="center"/>
    </xf>
    <xf numFmtId="0" fontId="44" fillId="0" borderId="0" xfId="0" applyFont="1" applyAlignment="1">
      <alignment horizontal="right" vertical="center"/>
    </xf>
    <xf numFmtId="182" fontId="44" fillId="0" borderId="0" xfId="0" quotePrefix="1" applyNumberFormat="1" applyFont="1" applyAlignment="1">
      <alignment horizontal="right" vertical="center"/>
    </xf>
    <xf numFmtId="182" fontId="44" fillId="0" borderId="0" xfId="0" applyNumberFormat="1" applyFont="1" applyAlignment="1">
      <alignment horizontal="right" vertical="center"/>
    </xf>
    <xf numFmtId="0" fontId="47" fillId="0" borderId="0" xfId="0" applyFont="1">
      <alignment vertical="center"/>
    </xf>
    <xf numFmtId="0" fontId="44" fillId="0" borderId="0" xfId="0" applyFont="1" applyAlignment="1">
      <alignment horizontal="left" vertical="center" wrapText="1"/>
    </xf>
    <xf numFmtId="0" fontId="47" fillId="0" borderId="0" xfId="0" applyFont="1" applyAlignment="1">
      <alignment horizontal="left" vertical="center" indent="15"/>
    </xf>
    <xf numFmtId="0" fontId="47" fillId="0" borderId="0" xfId="0" applyFont="1" applyAlignment="1">
      <alignment horizontal="left" vertical="center" indent="14"/>
    </xf>
    <xf numFmtId="0" fontId="48" fillId="0" borderId="0" xfId="0" applyFont="1">
      <alignment vertical="center"/>
    </xf>
    <xf numFmtId="0" fontId="44" fillId="0" borderId="0" xfId="0" applyFont="1" applyAlignment="1">
      <alignment horizontal="right" vertical="center" shrinkToFit="1"/>
    </xf>
    <xf numFmtId="0" fontId="44" fillId="0" borderId="0" xfId="0" applyFont="1" applyAlignment="1">
      <alignment vertical="center" shrinkToFit="1"/>
    </xf>
    <xf numFmtId="0" fontId="44" fillId="0" borderId="0" xfId="0" applyFont="1" applyAlignment="1">
      <alignment horizontal="center" vertical="center"/>
    </xf>
    <xf numFmtId="0" fontId="44" fillId="0" borderId="0" xfId="0" applyFont="1" applyAlignment="1">
      <alignment horizontal="left" vertical="center"/>
    </xf>
    <xf numFmtId="0" fontId="47" fillId="0" borderId="61" xfId="0" applyFont="1" applyBorder="1" applyAlignment="1">
      <alignment horizontal="center" vertical="center" wrapText="1"/>
    </xf>
    <xf numFmtId="0" fontId="44" fillId="0" borderId="87" xfId="0" applyFont="1" applyBorder="1" applyAlignment="1">
      <alignment horizontal="center" vertical="center" wrapText="1"/>
    </xf>
    <xf numFmtId="0" fontId="44" fillId="0" borderId="91" xfId="0" applyFont="1" applyBorder="1" applyAlignment="1">
      <alignment horizontal="center" vertical="center" wrapText="1"/>
    </xf>
    <xf numFmtId="0" fontId="44" fillId="0" borderId="92" xfId="0" applyFont="1" applyBorder="1" applyAlignment="1">
      <alignment horizontal="center" vertical="center" wrapText="1"/>
    </xf>
    <xf numFmtId="0" fontId="44" fillId="0" borderId="25" xfId="0" applyFont="1" applyBorder="1" applyAlignment="1">
      <alignment horizontal="center" vertical="center" wrapText="1"/>
    </xf>
    <xf numFmtId="0" fontId="47" fillId="0" borderId="0" xfId="0" applyFont="1" applyAlignment="1">
      <alignment horizontal="center" vertical="center" wrapText="1"/>
    </xf>
    <xf numFmtId="0" fontId="44" fillId="0" borderId="0" xfId="0" applyFont="1" applyAlignment="1">
      <alignment horizontal="center" vertical="center" wrapText="1"/>
    </xf>
    <xf numFmtId="0" fontId="45" fillId="0" borderId="0" xfId="0" applyFont="1" applyAlignment="1">
      <alignment horizontal="center" vertical="center" wrapText="1"/>
    </xf>
    <xf numFmtId="0" fontId="13" fillId="0" borderId="0" xfId="0" applyFont="1" applyAlignment="1">
      <alignment horizontal="left" vertical="center"/>
    </xf>
    <xf numFmtId="0" fontId="13" fillId="0" borderId="0" xfId="0" applyFont="1" applyAlignment="1">
      <alignment horizontal="right" vertical="center"/>
    </xf>
    <xf numFmtId="178" fontId="23" fillId="0" borderId="41" xfId="1" applyNumberFormat="1" applyFont="1" applyFill="1" applyBorder="1" applyAlignment="1" applyProtection="1">
      <alignment horizontal="right" vertical="center"/>
    </xf>
    <xf numFmtId="0" fontId="24" fillId="0" borderId="0" xfId="0" applyFont="1" applyAlignment="1">
      <alignment horizontal="center" vertical="center"/>
    </xf>
    <xf numFmtId="179" fontId="23" fillId="0" borderId="41" xfId="1" applyNumberFormat="1" applyFont="1" applyFill="1" applyBorder="1" applyAlignment="1" applyProtection="1">
      <alignment horizontal="left" vertical="center"/>
    </xf>
    <xf numFmtId="176" fontId="0" fillId="0" borderId="41" xfId="1" applyNumberFormat="1" applyFont="1" applyFill="1" applyBorder="1" applyAlignment="1" applyProtection="1">
      <alignment horizontal="left" vertical="center"/>
    </xf>
    <xf numFmtId="0" fontId="39" fillId="0" borderId="0" xfId="0" applyFont="1" applyAlignment="1">
      <alignment horizontal="left" vertical="center"/>
    </xf>
    <xf numFmtId="0" fontId="0" fillId="0" borderId="35" xfId="0" applyBorder="1" applyAlignment="1">
      <alignment horizontal="center" vertical="center"/>
    </xf>
    <xf numFmtId="0" fontId="0" fillId="0" borderId="36" xfId="0" applyBorder="1" applyAlignment="1">
      <alignment horizontal="center" vertical="center"/>
    </xf>
    <xf numFmtId="0" fontId="29" fillId="0" borderId="25" xfId="0" applyFont="1" applyBorder="1" applyAlignment="1">
      <alignment horizontal="center" vertical="center" wrapText="1"/>
    </xf>
    <xf numFmtId="0" fontId="0" fillId="0" borderId="46" xfId="0" applyBorder="1" applyAlignment="1">
      <alignment horizontal="center" vertical="center" wrapText="1"/>
    </xf>
    <xf numFmtId="0" fontId="0" fillId="0" borderId="43" xfId="0" applyBorder="1" applyAlignment="1">
      <alignment horizontal="center" vertical="center"/>
    </xf>
    <xf numFmtId="0" fontId="10" fillId="0" borderId="106" xfId="0" applyFont="1" applyBorder="1" applyAlignment="1">
      <alignment horizontal="center" vertical="center"/>
    </xf>
    <xf numFmtId="0" fontId="10" fillId="0" borderId="107" xfId="0" applyFont="1" applyBorder="1" applyAlignment="1">
      <alignment horizontal="center" vertical="center"/>
    </xf>
    <xf numFmtId="0" fontId="10" fillId="0" borderId="108" xfId="0" applyFont="1" applyBorder="1" applyAlignment="1">
      <alignment horizontal="center" vertical="center"/>
    </xf>
    <xf numFmtId="0" fontId="29" fillId="0" borderId="0" xfId="0" applyFont="1" applyAlignment="1">
      <alignment horizontal="center" vertical="center" wrapText="1"/>
    </xf>
    <xf numFmtId="0" fontId="0" fillId="0" borderId="0" xfId="0" applyAlignment="1">
      <alignment horizontal="center" vertical="center" wrapText="1"/>
    </xf>
    <xf numFmtId="0" fontId="41" fillId="0" borderId="0" xfId="0" applyFont="1" applyAlignment="1">
      <alignment horizontal="left" vertical="center"/>
    </xf>
    <xf numFmtId="0" fontId="14" fillId="0" borderId="0" xfId="0" applyFont="1" applyAlignment="1">
      <alignment horizontal="left" vertical="center"/>
    </xf>
    <xf numFmtId="0" fontId="3" fillId="0" borderId="0" xfId="0" applyFont="1" applyAlignment="1">
      <alignment horizontal="left" vertical="center"/>
    </xf>
    <xf numFmtId="0" fontId="14" fillId="0" borderId="0" xfId="0" applyFont="1" applyAlignment="1">
      <alignment horizontal="center" vertical="center" wrapText="1"/>
    </xf>
    <xf numFmtId="0" fontId="14" fillId="0" borderId="49" xfId="0" applyFont="1" applyBorder="1" applyAlignment="1">
      <alignment horizontal="left" vertical="center" wrapText="1"/>
    </xf>
    <xf numFmtId="3" fontId="14" fillId="0" borderId="0" xfId="0" applyNumberFormat="1" applyFont="1" applyAlignment="1">
      <alignment horizontal="right" vertical="center" wrapText="1"/>
    </xf>
    <xf numFmtId="0" fontId="16" fillId="0" borderId="55" xfId="0" applyFont="1" applyBorder="1" applyAlignment="1">
      <alignment horizontal="left" vertical="center" wrapText="1"/>
    </xf>
    <xf numFmtId="0" fontId="16" fillId="0" borderId="0" xfId="0" applyFont="1" applyAlignment="1">
      <alignment horizontal="right" vertical="center" wrapText="1"/>
    </xf>
    <xf numFmtId="3" fontId="16" fillId="0" borderId="0" xfId="0" applyNumberFormat="1" applyFont="1" applyAlignment="1">
      <alignment horizontal="right" vertical="center" wrapText="1"/>
    </xf>
    <xf numFmtId="0" fontId="14" fillId="0" borderId="0" xfId="0" applyFont="1" applyAlignment="1">
      <alignment horizontal="left" vertical="center" wrapText="1"/>
    </xf>
    <xf numFmtId="0" fontId="0" fillId="0" borderId="0" xfId="0" applyAlignment="1">
      <alignment horizontal="right" vertical="center" wrapText="1"/>
    </xf>
    <xf numFmtId="0" fontId="40" fillId="0" borderId="0" xfId="0" applyFont="1" applyAlignment="1">
      <alignment horizontal="left" vertical="center"/>
    </xf>
    <xf numFmtId="0" fontId="17" fillId="0" borderId="0" xfId="0" applyFont="1" applyAlignment="1">
      <alignment horizontal="left" vertical="center"/>
    </xf>
    <xf numFmtId="3" fontId="14" fillId="0" borderId="0" xfId="0" applyNumberFormat="1" applyFont="1" applyAlignment="1">
      <alignment horizontal="left" vertical="center" wrapText="1"/>
    </xf>
    <xf numFmtId="181" fontId="10" fillId="5" borderId="1" xfId="0" applyNumberFormat="1" applyFont="1" applyFill="1" applyBorder="1">
      <alignment vertical="center"/>
    </xf>
    <xf numFmtId="0" fontId="18" fillId="0" borderId="0" xfId="0" applyFont="1" applyAlignment="1">
      <alignment horizontal="justify" vertical="center"/>
    </xf>
    <xf numFmtId="3" fontId="10" fillId="0" borderId="0" xfId="0" applyNumberFormat="1" applyFont="1">
      <alignment vertical="center"/>
    </xf>
    <xf numFmtId="0" fontId="12" fillId="0" borderId="0" xfId="0" applyFont="1" applyAlignment="1">
      <alignment horizontal="justify" vertical="center"/>
    </xf>
    <xf numFmtId="0" fontId="35" fillId="0" borderId="0" xfId="0" applyFont="1" applyProtection="1">
      <alignment vertical="center"/>
      <protection locked="0"/>
    </xf>
    <xf numFmtId="0" fontId="34" fillId="0" borderId="0" xfId="0" applyFont="1" applyProtection="1">
      <alignment vertical="center"/>
      <protection locked="0"/>
    </xf>
    <xf numFmtId="0" fontId="26" fillId="0" borderId="0" xfId="0" applyFont="1" applyAlignment="1" applyProtection="1">
      <alignment horizontal="center" vertical="center"/>
      <protection locked="0"/>
    </xf>
    <xf numFmtId="0" fontId="28" fillId="0" borderId="29" xfId="0" applyFont="1" applyBorder="1" applyAlignment="1" applyProtection="1">
      <alignment horizontal="justify" vertical="center" wrapText="1"/>
      <protection locked="0"/>
    </xf>
    <xf numFmtId="0" fontId="28" fillId="0" borderId="32" xfId="0" applyFont="1" applyBorder="1" applyAlignment="1" applyProtection="1">
      <alignment horizontal="justify" vertical="center" wrapText="1"/>
      <protection locked="0"/>
    </xf>
    <xf numFmtId="0" fontId="29" fillId="0" borderId="25" xfId="0" applyFont="1" applyBorder="1" applyProtection="1">
      <alignment vertical="center"/>
      <protection locked="0"/>
    </xf>
    <xf numFmtId="0" fontId="16" fillId="0" borderId="17" xfId="0" applyFont="1" applyBorder="1" applyAlignment="1" applyProtection="1">
      <alignment horizontal="left" vertical="center"/>
      <protection locked="0"/>
    </xf>
    <xf numFmtId="0" fontId="29" fillId="0" borderId="17" xfId="0" applyFont="1" applyBorder="1" applyAlignment="1" applyProtection="1">
      <alignment horizontal="left" vertical="center" wrapText="1"/>
      <protection locked="0"/>
    </xf>
    <xf numFmtId="0" fontId="29" fillId="0" borderId="16" xfId="0" applyFont="1" applyBorder="1" applyAlignment="1" applyProtection="1">
      <alignment horizontal="left" vertical="center" wrapText="1"/>
      <protection locked="0"/>
    </xf>
    <xf numFmtId="0" fontId="35" fillId="0" borderId="30" xfId="0" applyFont="1" applyBorder="1" applyAlignment="1" applyProtection="1">
      <alignment horizontal="left" vertical="center" wrapText="1" indent="1"/>
      <protection locked="0"/>
    </xf>
    <xf numFmtId="0" fontId="29" fillId="0" borderId="30" xfId="0" applyFont="1" applyBorder="1" applyAlignment="1" applyProtection="1">
      <alignment horizontal="left" vertical="center"/>
      <protection locked="0"/>
    </xf>
    <xf numFmtId="0" fontId="29" fillId="0" borderId="0" xfId="0" applyFont="1" applyAlignment="1" applyProtection="1">
      <alignment horizontal="left" vertical="center"/>
      <protection locked="0"/>
    </xf>
    <xf numFmtId="0" fontId="35" fillId="0" borderId="0" xfId="0" applyFont="1" applyAlignment="1" applyProtection="1">
      <alignment horizontal="left" vertical="center"/>
      <protection locked="0"/>
    </xf>
    <xf numFmtId="0" fontId="35" fillId="0" borderId="0" xfId="0" applyFont="1" applyAlignment="1" applyProtection="1">
      <alignment horizontal="right" vertical="center"/>
      <protection locked="0"/>
    </xf>
    <xf numFmtId="0" fontId="0" fillId="0" borderId="17" xfId="0" applyBorder="1" applyProtection="1">
      <alignment vertical="center"/>
      <protection locked="0"/>
    </xf>
    <xf numFmtId="0" fontId="29" fillId="0" borderId="22" xfId="0" applyFont="1" applyBorder="1" applyAlignment="1" applyProtection="1">
      <alignment horizontal="center" vertical="center" wrapText="1"/>
      <protection locked="0"/>
    </xf>
    <xf numFmtId="0" fontId="0" fillId="0" borderId="22" xfId="0" applyBorder="1" applyProtection="1">
      <alignment vertical="center"/>
      <protection locked="0"/>
    </xf>
    <xf numFmtId="0" fontId="35" fillId="0" borderId="22" xfId="0" applyFont="1" applyBorder="1" applyAlignment="1" applyProtection="1">
      <alignment horizontal="center" vertical="center" wrapText="1"/>
      <protection locked="0"/>
    </xf>
    <xf numFmtId="0" fontId="27" fillId="0" borderId="0" xfId="0" applyFont="1" applyAlignment="1" applyProtection="1">
      <alignment vertical="center" wrapText="1"/>
      <protection locked="0"/>
    </xf>
    <xf numFmtId="0" fontId="29" fillId="0" borderId="34" xfId="0" applyFont="1" applyBorder="1" applyAlignment="1" applyProtection="1">
      <alignment horizontal="center" vertical="center" wrapText="1"/>
      <protection locked="0"/>
    </xf>
    <xf numFmtId="0" fontId="0" fillId="0" borderId="35" xfId="0" applyBorder="1" applyAlignment="1" applyProtection="1">
      <alignment horizontal="center" vertical="center"/>
      <protection locked="0"/>
    </xf>
    <xf numFmtId="0" fontId="29" fillId="0" borderId="9" xfId="0" applyFont="1" applyBorder="1" applyAlignment="1" applyProtection="1">
      <alignment horizontal="center" vertical="center" wrapText="1"/>
      <protection locked="0"/>
    </xf>
    <xf numFmtId="0" fontId="0" fillId="0" borderId="36" xfId="0" applyBorder="1" applyAlignment="1" applyProtection="1">
      <alignment horizontal="center" vertical="center"/>
      <protection locked="0"/>
    </xf>
    <xf numFmtId="0" fontId="29" fillId="0" borderId="25" xfId="0" applyFont="1" applyBorder="1" applyAlignment="1" applyProtection="1">
      <alignment horizontal="center" vertical="center" wrapText="1"/>
      <protection locked="0"/>
    </xf>
    <xf numFmtId="0" fontId="0" fillId="0" borderId="46" xfId="0" applyBorder="1" applyAlignment="1" applyProtection="1">
      <alignment horizontal="center" vertical="center" wrapText="1"/>
      <protection locked="0"/>
    </xf>
    <xf numFmtId="0" fontId="29" fillId="0" borderId="37" xfId="0" applyFont="1" applyBorder="1" applyAlignment="1" applyProtection="1">
      <alignment horizontal="center" vertical="center" wrapText="1"/>
      <protection locked="0"/>
    </xf>
    <xf numFmtId="0" fontId="0" fillId="0" borderId="43" xfId="0" applyBorder="1" applyAlignment="1" applyProtection="1">
      <alignment horizontal="center" vertical="center"/>
      <protection locked="0"/>
    </xf>
    <xf numFmtId="0" fontId="35" fillId="0" borderId="30" xfId="0" applyFont="1" applyBorder="1" applyAlignment="1" applyProtection="1">
      <alignment horizontal="center" vertical="center" wrapText="1"/>
      <protection locked="0"/>
    </xf>
    <xf numFmtId="0" fontId="27" fillId="0" borderId="102" xfId="0" applyFont="1" applyBorder="1" applyAlignment="1" applyProtection="1">
      <alignment horizontal="center" vertical="center" wrapText="1"/>
      <protection locked="0"/>
    </xf>
    <xf numFmtId="0" fontId="27" fillId="0" borderId="30" xfId="0" applyFont="1" applyBorder="1" applyAlignment="1" applyProtection="1">
      <alignment horizontal="center" vertical="center" wrapText="1"/>
      <protection locked="0"/>
    </xf>
    <xf numFmtId="0" fontId="27" fillId="0" borderId="25" xfId="0" applyFont="1" applyBorder="1" applyAlignment="1" applyProtection="1">
      <alignment horizontal="center" vertical="center" wrapText="1"/>
      <protection locked="0"/>
    </xf>
    <xf numFmtId="0" fontId="27" fillId="0" borderId="30" xfId="0" applyFont="1" applyBorder="1" applyProtection="1">
      <alignment vertical="center"/>
      <protection locked="0"/>
    </xf>
    <xf numFmtId="0" fontId="27" fillId="0" borderId="0" xfId="0" applyFont="1" applyProtection="1">
      <alignment vertical="center"/>
      <protection locked="0"/>
    </xf>
    <xf numFmtId="0" fontId="29" fillId="0" borderId="0" xfId="0" applyFont="1" applyProtection="1">
      <alignment vertical="center"/>
      <protection locked="0"/>
    </xf>
    <xf numFmtId="0" fontId="13" fillId="0" borderId="30" xfId="0" applyFont="1" applyBorder="1" applyProtection="1">
      <alignment vertical="center"/>
      <protection locked="0"/>
    </xf>
    <xf numFmtId="0" fontId="13" fillId="0" borderId="0" xfId="0" applyFont="1" applyProtection="1">
      <alignment vertical="center"/>
      <protection locked="0"/>
    </xf>
    <xf numFmtId="0" fontId="42" fillId="0" borderId="30" xfId="0" applyFont="1" applyBorder="1" applyProtection="1">
      <alignment vertical="center"/>
      <protection locked="0"/>
    </xf>
    <xf numFmtId="0" fontId="33" fillId="0" borderId="0" xfId="0" applyFont="1" applyProtection="1">
      <alignment vertical="center"/>
      <protection locked="0"/>
    </xf>
    <xf numFmtId="0" fontId="42" fillId="0" borderId="0" xfId="0" applyFont="1" applyProtection="1">
      <alignment vertical="center"/>
      <protection locked="0"/>
    </xf>
    <xf numFmtId="0" fontId="35" fillId="0" borderId="0" xfId="0" applyFont="1" applyAlignment="1" applyProtection="1">
      <alignment horizontal="justify" vertical="center"/>
      <protection locked="0"/>
    </xf>
    <xf numFmtId="0" fontId="42" fillId="0" borderId="29" xfId="0" applyFont="1" applyBorder="1" applyProtection="1">
      <alignment vertical="center"/>
      <protection locked="0"/>
    </xf>
    <xf numFmtId="0" fontId="0" fillId="0" borderId="32" xfId="0" applyBorder="1" applyAlignment="1" applyProtection="1">
      <alignment vertical="top"/>
      <protection locked="0"/>
    </xf>
    <xf numFmtId="0" fontId="31" fillId="0" borderId="32" xfId="0" applyFont="1" applyBorder="1" applyAlignment="1" applyProtection="1">
      <alignment horizontal="center" vertical="center" wrapText="1"/>
      <protection locked="0"/>
    </xf>
    <xf numFmtId="0" fontId="27" fillId="0" borderId="17" xfId="0" applyFont="1" applyBorder="1" applyAlignment="1" applyProtection="1">
      <alignment horizontal="center" vertical="center"/>
      <protection locked="0"/>
    </xf>
    <xf numFmtId="0" fontId="27" fillId="0" borderId="17" xfId="0" applyFont="1" applyBorder="1" applyAlignment="1" applyProtection="1">
      <alignment horizontal="center" vertical="center" wrapText="1"/>
      <protection locked="0"/>
    </xf>
    <xf numFmtId="0" fontId="65" fillId="0" borderId="0" xfId="0" applyFont="1" applyProtection="1">
      <alignment vertical="center"/>
      <protection locked="0"/>
    </xf>
    <xf numFmtId="0" fontId="27" fillId="0" borderId="0" xfId="0" applyFont="1" applyAlignment="1" applyProtection="1">
      <alignment horizontal="left" vertical="center"/>
      <protection locked="0"/>
    </xf>
    <xf numFmtId="176" fontId="1" fillId="0" borderId="6" xfId="1" applyNumberFormat="1" applyFont="1" applyFill="1" applyBorder="1" applyAlignment="1" applyProtection="1">
      <alignment horizontal="right" vertical="center" indent="1"/>
    </xf>
    <xf numFmtId="0" fontId="35" fillId="0" borderId="0" xfId="0" applyFont="1">
      <alignment vertical="center"/>
    </xf>
    <xf numFmtId="0" fontId="66" fillId="0" borderId="0" xfId="0" applyFont="1">
      <alignment vertical="center"/>
    </xf>
    <xf numFmtId="0" fontId="66" fillId="0" borderId="0" xfId="0" applyFont="1" applyProtection="1">
      <alignment vertical="center"/>
      <protection locked="0"/>
    </xf>
    <xf numFmtId="0" fontId="10" fillId="0" borderId="1" xfId="0" applyFont="1" applyBorder="1">
      <alignment vertical="center"/>
    </xf>
    <xf numFmtId="177" fontId="10" fillId="0" borderId="1" xfId="0" applyNumberFormat="1" applyFont="1" applyBorder="1" applyAlignment="1">
      <alignment horizontal="center" vertical="center"/>
    </xf>
    <xf numFmtId="38" fontId="0" fillId="0" borderId="0" xfId="1" applyFont="1">
      <alignment vertical="center"/>
    </xf>
    <xf numFmtId="0" fontId="0" fillId="0" borderId="1" xfId="0" applyBorder="1" applyAlignment="1">
      <alignment horizontal="center" vertical="center" wrapText="1"/>
    </xf>
    <xf numFmtId="38" fontId="10" fillId="0" borderId="1" xfId="1" applyFont="1" applyBorder="1">
      <alignment vertical="center"/>
    </xf>
    <xf numFmtId="0" fontId="0" fillId="0" borderId="96" xfId="0" applyBorder="1">
      <alignment vertical="center"/>
    </xf>
    <xf numFmtId="0" fontId="0" fillId="0" borderId="80" xfId="0" applyBorder="1">
      <alignment vertical="center"/>
    </xf>
    <xf numFmtId="0" fontId="0" fillId="0" borderId="81" xfId="0" applyBorder="1">
      <alignment vertical="center"/>
    </xf>
    <xf numFmtId="0" fontId="4" fillId="0" borderId="1" xfId="0" applyFont="1" applyBorder="1" applyAlignment="1">
      <alignment horizontal="center" vertical="center" wrapText="1" shrinkToFit="1"/>
    </xf>
    <xf numFmtId="0" fontId="0" fillId="0" borderId="1" xfId="0" applyBorder="1" applyAlignment="1">
      <alignment horizontal="center" vertical="center" shrinkToFit="1"/>
    </xf>
    <xf numFmtId="184" fontId="0" fillId="2" borderId="1" xfId="0" applyNumberFormat="1" applyFill="1" applyBorder="1" applyAlignment="1">
      <alignment horizontal="center" vertical="center"/>
    </xf>
    <xf numFmtId="185" fontId="0" fillId="2" borderId="1" xfId="0" applyNumberFormat="1" applyFill="1" applyBorder="1">
      <alignment vertical="center"/>
    </xf>
    <xf numFmtId="0" fontId="67" fillId="0" borderId="0" xfId="0" applyFont="1">
      <alignment vertical="center"/>
    </xf>
    <xf numFmtId="0" fontId="66" fillId="0" borderId="1" xfId="0" applyFont="1" applyBorder="1" applyAlignment="1">
      <alignment horizontal="center" vertical="center"/>
    </xf>
    <xf numFmtId="14" fontId="0" fillId="2" borderId="1" xfId="0" applyNumberFormat="1" applyFill="1" applyBorder="1" applyAlignment="1">
      <alignment horizontal="center" vertical="center" shrinkToFit="1"/>
    </xf>
    <xf numFmtId="0" fontId="0" fillId="0" borderId="112" xfId="0" applyBorder="1" applyAlignment="1">
      <alignment horizontal="center" vertical="center" shrinkToFit="1"/>
    </xf>
    <xf numFmtId="14" fontId="0" fillId="2" borderId="112" xfId="0" applyNumberFormat="1" applyFill="1" applyBorder="1" applyAlignment="1">
      <alignment horizontal="center" vertical="center" shrinkToFit="1"/>
    </xf>
    <xf numFmtId="185" fontId="0" fillId="2" borderId="112" xfId="0" applyNumberFormat="1" applyFill="1" applyBorder="1">
      <alignment vertical="center"/>
    </xf>
    <xf numFmtId="185" fontId="68" fillId="0" borderId="7" xfId="0" applyNumberFormat="1" applyFont="1" applyBorder="1">
      <alignment vertical="center"/>
    </xf>
    <xf numFmtId="185" fontId="0" fillId="0" borderId="0" xfId="0" applyNumberFormat="1">
      <alignment vertical="center"/>
    </xf>
    <xf numFmtId="185" fontId="0" fillId="0" borderId="0" xfId="0" applyNumberFormat="1" applyAlignment="1">
      <alignment horizontal="center" vertical="center"/>
    </xf>
    <xf numFmtId="185" fontId="60" fillId="0" borderId="0" xfId="0" applyNumberFormat="1" applyFont="1">
      <alignment vertical="center"/>
    </xf>
    <xf numFmtId="185" fontId="10" fillId="0" borderId="0" xfId="0" applyNumberFormat="1" applyFont="1">
      <alignment vertical="center"/>
    </xf>
    <xf numFmtId="0" fontId="0" fillId="0" borderId="0" xfId="0" applyAlignment="1">
      <alignment horizontal="center" vertical="center" shrinkToFit="1"/>
    </xf>
    <xf numFmtId="0" fontId="0" fillId="0" borderId="113" xfId="0" applyBorder="1">
      <alignment vertical="center"/>
    </xf>
    <xf numFmtId="0" fontId="0" fillId="0" borderId="114" xfId="0" applyBorder="1" applyAlignment="1">
      <alignment horizontal="center" vertical="center" shrinkToFit="1"/>
    </xf>
    <xf numFmtId="0" fontId="0" fillId="0" borderId="115" xfId="0" applyBorder="1">
      <alignment vertical="center"/>
    </xf>
    <xf numFmtId="185" fontId="0" fillId="0" borderId="116" xfId="0" applyNumberFormat="1" applyBorder="1" applyAlignment="1">
      <alignment horizontal="center" vertical="center"/>
    </xf>
    <xf numFmtId="0" fontId="0" fillId="0" borderId="116" xfId="0" applyBorder="1" applyAlignment="1">
      <alignment horizontal="center" vertical="center" shrinkToFit="1"/>
    </xf>
    <xf numFmtId="0" fontId="0" fillId="0" borderId="116" xfId="0" applyBorder="1">
      <alignment vertical="center"/>
    </xf>
    <xf numFmtId="0" fontId="0" fillId="0" borderId="117" xfId="0" applyBorder="1">
      <alignment vertical="center"/>
    </xf>
    <xf numFmtId="0" fontId="0" fillId="0" borderId="118" xfId="0" applyBorder="1">
      <alignment vertical="center"/>
    </xf>
    <xf numFmtId="0" fontId="0" fillId="0" borderId="119" xfId="0" applyBorder="1">
      <alignment vertical="center"/>
    </xf>
    <xf numFmtId="176" fontId="10" fillId="2" borderId="9" xfId="1" applyNumberFormat="1" applyFont="1" applyFill="1" applyBorder="1" applyAlignment="1" applyProtection="1">
      <alignment horizontal="right" vertical="center" indent="1"/>
      <protection locked="0"/>
    </xf>
    <xf numFmtId="176" fontId="10" fillId="2" borderId="10" xfId="1" applyNumberFormat="1" applyFont="1" applyFill="1" applyBorder="1" applyAlignment="1" applyProtection="1">
      <alignment horizontal="right" vertical="center" indent="1"/>
      <protection locked="0"/>
    </xf>
    <xf numFmtId="176" fontId="10" fillId="2" borderId="7" xfId="1" applyNumberFormat="1" applyFont="1" applyFill="1" applyBorder="1" applyAlignment="1" applyProtection="1">
      <alignment horizontal="right" vertical="center" indent="1"/>
      <protection locked="0"/>
    </xf>
    <xf numFmtId="176" fontId="10" fillId="2" borderId="7" xfId="0" applyNumberFormat="1" applyFont="1" applyFill="1" applyBorder="1" applyAlignment="1" applyProtection="1">
      <alignment horizontal="right" vertical="center" indent="1"/>
      <protection locked="0"/>
    </xf>
    <xf numFmtId="176" fontId="10" fillId="0" borderId="6" xfId="1" applyNumberFormat="1" applyFont="1" applyFill="1" applyBorder="1" applyAlignment="1" applyProtection="1">
      <alignment horizontal="right" vertical="center" indent="1"/>
      <protection locked="0"/>
    </xf>
    <xf numFmtId="0" fontId="0" fillId="0" borderId="0" xfId="0" applyAlignment="1">
      <alignment vertical="center" wrapText="1"/>
    </xf>
    <xf numFmtId="0" fontId="0" fillId="2" borderId="0" xfId="0" applyFill="1" applyAlignment="1" applyProtection="1">
      <alignment horizontal="left" vertical="center" shrinkToFit="1"/>
      <protection locked="0"/>
    </xf>
    <xf numFmtId="0" fontId="0" fillId="0" borderId="0" xfId="0" applyProtection="1">
      <alignment vertical="center"/>
      <protection locked="0"/>
    </xf>
    <xf numFmtId="58" fontId="0" fillId="2" borderId="0" xfId="0" applyNumberFormat="1" applyFill="1" applyAlignment="1" applyProtection="1">
      <alignment horizontal="center" vertical="center"/>
      <protection locked="0"/>
    </xf>
    <xf numFmtId="0" fontId="0" fillId="2" borderId="0" xfId="0" applyFill="1" applyAlignment="1" applyProtection="1">
      <alignment horizontal="center" vertical="center"/>
      <protection locked="0"/>
    </xf>
    <xf numFmtId="0" fontId="0" fillId="0" borderId="0" xfId="0" applyAlignment="1" applyProtection="1">
      <alignment horizontal="center" vertical="center"/>
      <protection locked="0"/>
    </xf>
    <xf numFmtId="0" fontId="11" fillId="0" borderId="0" xfId="0" applyFont="1" applyAlignment="1">
      <alignment horizontal="center" vertical="center"/>
    </xf>
    <xf numFmtId="0" fontId="0" fillId="2" borderId="0" xfId="0" applyFill="1" applyAlignment="1" applyProtection="1">
      <alignment horizontal="left" vertical="center"/>
      <protection locked="0"/>
    </xf>
    <xf numFmtId="0" fontId="0" fillId="2" borderId="0" xfId="0" applyFill="1" applyAlignment="1" applyProtection="1">
      <alignment vertical="center" shrinkToFit="1"/>
      <protection locked="0"/>
    </xf>
    <xf numFmtId="0" fontId="0" fillId="3" borderId="0" xfId="0" applyFill="1" applyAlignment="1" applyProtection="1">
      <alignment vertical="center" shrinkToFit="1"/>
      <protection locked="0"/>
    </xf>
    <xf numFmtId="0" fontId="0" fillId="2" borderId="0" xfId="0" applyFill="1" applyProtection="1">
      <alignment vertical="center"/>
      <protection locked="0"/>
    </xf>
    <xf numFmtId="0" fontId="50" fillId="2" borderId="0" xfId="2" applyFill="1" applyAlignment="1" applyProtection="1">
      <alignment vertical="center" shrinkToFit="1"/>
      <protection locked="0"/>
    </xf>
    <xf numFmtId="0" fontId="57" fillId="0" borderId="0" xfId="0" applyFont="1" applyAlignment="1" applyProtection="1">
      <alignment horizontal="center" vertical="center"/>
      <protection locked="0"/>
    </xf>
    <xf numFmtId="0" fontId="58" fillId="0" borderId="0" xfId="0" applyFont="1" applyProtection="1">
      <alignment vertical="center"/>
      <protection locked="0"/>
    </xf>
    <xf numFmtId="0" fontId="30" fillId="0" borderId="26" xfId="0" applyFont="1" applyBorder="1" applyAlignment="1" applyProtection="1">
      <alignment horizontal="center" vertical="center" wrapText="1"/>
      <protection locked="0"/>
    </xf>
    <xf numFmtId="0" fontId="30" fillId="0" borderId="19" xfId="0" applyFont="1" applyBorder="1" applyAlignment="1" applyProtection="1">
      <alignment horizontal="center" vertical="center" wrapText="1"/>
      <protection locked="0"/>
    </xf>
    <xf numFmtId="0" fontId="0" fillId="0" borderId="19" xfId="0" applyBorder="1" applyProtection="1">
      <alignment vertical="center"/>
      <protection locked="0"/>
    </xf>
    <xf numFmtId="0" fontId="0" fillId="0" borderId="20" xfId="0" applyBorder="1" applyProtection="1">
      <alignment vertical="center"/>
      <protection locked="0"/>
    </xf>
    <xf numFmtId="0" fontId="32" fillId="2" borderId="30" xfId="0" applyFont="1" applyFill="1" applyBorder="1" applyAlignment="1" applyProtection="1">
      <alignment horizontal="left" vertical="center" wrapText="1"/>
      <protection locked="0"/>
    </xf>
    <xf numFmtId="0" fontId="32" fillId="2" borderId="0" xfId="0" applyFont="1" applyFill="1" applyAlignment="1" applyProtection="1">
      <alignment horizontal="left" vertical="center" wrapText="1"/>
      <protection locked="0"/>
    </xf>
    <xf numFmtId="0" fontId="37" fillId="2" borderId="0" xfId="0" applyFont="1" applyFill="1" applyProtection="1">
      <alignment vertical="center"/>
      <protection locked="0"/>
    </xf>
    <xf numFmtId="0" fontId="37" fillId="2" borderId="30" xfId="0" applyFont="1" applyFill="1" applyBorder="1" applyProtection="1">
      <alignment vertical="center"/>
      <protection locked="0"/>
    </xf>
    <xf numFmtId="0" fontId="29" fillId="0" borderId="30" xfId="0" applyFont="1" applyBorder="1" applyAlignment="1" applyProtection="1">
      <alignment horizontal="justify" vertical="center" wrapText="1"/>
      <protection locked="0"/>
    </xf>
    <xf numFmtId="0" fontId="29" fillId="0" borderId="0" xfId="0" applyFont="1" applyAlignment="1" applyProtection="1">
      <alignment horizontal="justify" vertical="center" wrapText="1"/>
      <protection locked="0"/>
    </xf>
    <xf numFmtId="0" fontId="27" fillId="0" borderId="30" xfId="0" applyFont="1" applyBorder="1" applyAlignment="1" applyProtection="1">
      <alignment vertical="center" wrapText="1"/>
      <protection locked="0"/>
    </xf>
    <xf numFmtId="0" fontId="0" fillId="0" borderId="0" xfId="0" applyAlignment="1" applyProtection="1">
      <alignment vertical="center" wrapText="1"/>
      <protection locked="0"/>
    </xf>
    <xf numFmtId="0" fontId="29" fillId="0" borderId="30" xfId="0" applyFont="1" applyBorder="1" applyAlignment="1" applyProtection="1">
      <alignment horizontal="left" vertical="center" wrapText="1"/>
      <protection locked="0"/>
    </xf>
    <xf numFmtId="0" fontId="29" fillId="0" borderId="0" xfId="0" applyFont="1" applyAlignment="1" applyProtection="1">
      <alignment horizontal="left" vertical="center" wrapText="1"/>
      <protection locked="0"/>
    </xf>
    <xf numFmtId="0" fontId="27" fillId="0" borderId="30" xfId="0" applyFont="1" applyBorder="1" applyAlignment="1" applyProtection="1">
      <alignment horizontal="justify" vertical="center" wrapText="1"/>
      <protection locked="0"/>
    </xf>
    <xf numFmtId="0" fontId="27" fillId="0" borderId="0" xfId="0" applyFont="1" applyAlignment="1" applyProtection="1">
      <alignment horizontal="justify" vertical="center" wrapText="1"/>
      <protection locked="0"/>
    </xf>
    <xf numFmtId="0" fontId="37" fillId="2" borderId="0" xfId="0" applyFont="1" applyFill="1" applyAlignment="1" applyProtection="1">
      <alignment horizontal="left" vertical="center" wrapText="1"/>
      <protection locked="0"/>
    </xf>
    <xf numFmtId="0" fontId="37" fillId="2" borderId="0" xfId="0" applyFont="1" applyFill="1" applyAlignment="1" applyProtection="1">
      <alignment horizontal="left" vertical="center"/>
      <protection locked="0"/>
    </xf>
    <xf numFmtId="0" fontId="63" fillId="2" borderId="0" xfId="0" applyFont="1" applyFill="1" applyAlignment="1" applyProtection="1">
      <alignment vertical="center" wrapText="1"/>
      <protection locked="0"/>
    </xf>
    <xf numFmtId="0" fontId="63" fillId="2" borderId="0" xfId="0" applyFont="1" applyFill="1" applyProtection="1">
      <alignment vertical="center"/>
      <protection locked="0"/>
    </xf>
    <xf numFmtId="0" fontId="29" fillId="0" borderId="29" xfId="0" applyFont="1" applyBorder="1" applyAlignment="1" applyProtection="1">
      <alignment horizontal="center" vertical="center" wrapText="1"/>
      <protection locked="0"/>
    </xf>
    <xf numFmtId="0" fontId="0" fillId="0" borderId="44" xfId="0" applyBorder="1" applyAlignment="1" applyProtection="1">
      <alignment horizontal="center" vertical="center" wrapText="1"/>
      <protection locked="0"/>
    </xf>
    <xf numFmtId="0" fontId="29" fillId="0" borderId="49" xfId="0" applyFont="1" applyBorder="1" applyAlignment="1" applyProtection="1">
      <alignment horizontal="center" vertical="center" wrapText="1"/>
      <protection locked="0"/>
    </xf>
    <xf numFmtId="0" fontId="0" fillId="0" borderId="65" xfId="0" applyBorder="1" applyAlignment="1" applyProtection="1">
      <alignment horizontal="center" vertical="center" wrapText="1"/>
      <protection locked="0"/>
    </xf>
    <xf numFmtId="0" fontId="29" fillId="0" borderId="52" xfId="0" applyFont="1" applyBorder="1" applyAlignment="1" applyProtection="1">
      <alignment horizontal="center" vertical="center" wrapText="1"/>
      <protection locked="0"/>
    </xf>
    <xf numFmtId="0" fontId="0" fillId="0" borderId="67" xfId="0" applyBorder="1" applyAlignment="1" applyProtection="1">
      <alignment horizontal="center" vertical="center" wrapText="1"/>
      <protection locked="0"/>
    </xf>
    <xf numFmtId="0" fontId="4" fillId="2" borderId="60" xfId="0" applyFont="1" applyFill="1" applyBorder="1" applyAlignment="1" applyProtection="1">
      <alignment horizontal="left" vertical="center" wrapText="1"/>
      <protection locked="0"/>
    </xf>
    <xf numFmtId="0" fontId="4" fillId="2" borderId="17" xfId="0" applyFont="1" applyFill="1" applyBorder="1" applyAlignment="1" applyProtection="1">
      <alignment horizontal="left" vertical="center"/>
      <protection locked="0"/>
    </xf>
    <xf numFmtId="0" fontId="4" fillId="2" borderId="16" xfId="0" applyFont="1" applyFill="1" applyBorder="1" applyAlignment="1" applyProtection="1">
      <alignment horizontal="left" vertical="center"/>
      <protection locked="0"/>
    </xf>
    <xf numFmtId="0" fontId="37" fillId="2" borderId="60" xfId="0" applyFont="1" applyFill="1" applyBorder="1" applyAlignment="1" applyProtection="1">
      <alignment horizontal="left" vertical="center" wrapText="1"/>
      <protection locked="0"/>
    </xf>
    <xf numFmtId="0" fontId="37" fillId="2" borderId="17" xfId="0" applyFont="1" applyFill="1" applyBorder="1" applyAlignment="1" applyProtection="1">
      <alignment horizontal="left" vertical="center"/>
      <protection locked="0"/>
    </xf>
    <xf numFmtId="0" fontId="37" fillId="2" borderId="16" xfId="0" applyFont="1" applyFill="1" applyBorder="1" applyAlignment="1" applyProtection="1">
      <alignment horizontal="left" vertical="center"/>
      <protection locked="0"/>
    </xf>
    <xf numFmtId="0" fontId="37" fillId="2" borderId="32" xfId="0" applyFont="1" applyFill="1" applyBorder="1" applyAlignment="1" applyProtection="1">
      <alignment vertical="center" wrapText="1"/>
      <protection locked="0"/>
    </xf>
    <xf numFmtId="0" fontId="63" fillId="2" borderId="32" xfId="0" applyFont="1" applyFill="1" applyBorder="1" applyProtection="1">
      <alignment vertical="center"/>
      <protection locked="0"/>
    </xf>
    <xf numFmtId="0" fontId="4" fillId="2" borderId="58" xfId="0" applyFont="1" applyFill="1" applyBorder="1" applyAlignment="1" applyProtection="1">
      <alignment horizontal="left" vertical="center" wrapText="1"/>
      <protection locked="0"/>
    </xf>
    <xf numFmtId="0" fontId="4" fillId="2" borderId="32" xfId="0" applyFont="1" applyFill="1" applyBorder="1" applyAlignment="1" applyProtection="1">
      <alignment horizontal="left" vertical="center"/>
      <protection locked="0"/>
    </xf>
    <xf numFmtId="0" fontId="4" fillId="2" borderId="24" xfId="0" applyFont="1" applyFill="1" applyBorder="1" applyAlignment="1" applyProtection="1">
      <alignment horizontal="left" vertical="center"/>
      <protection locked="0"/>
    </xf>
    <xf numFmtId="0" fontId="4" fillId="2" borderId="59" xfId="0" applyFont="1" applyFill="1" applyBorder="1" applyAlignment="1" applyProtection="1">
      <alignment horizontal="left" vertical="center" wrapText="1"/>
      <protection locked="0"/>
    </xf>
    <xf numFmtId="0" fontId="4" fillId="2" borderId="0" xfId="0" applyFont="1" applyFill="1" applyAlignment="1" applyProtection="1">
      <alignment horizontal="left" vertical="center"/>
      <protection locked="0"/>
    </xf>
    <xf numFmtId="0" fontId="4" fillId="2" borderId="61" xfId="0" applyFont="1" applyFill="1" applyBorder="1" applyAlignment="1" applyProtection="1">
      <alignment horizontal="left" vertical="center"/>
      <protection locked="0"/>
    </xf>
    <xf numFmtId="0" fontId="27" fillId="0" borderId="29" xfId="0" applyFont="1" applyBorder="1" applyProtection="1">
      <alignment vertical="center"/>
      <protection locked="0"/>
    </xf>
    <xf numFmtId="0" fontId="0" fillId="0" borderId="32" xfId="0" applyBorder="1" applyProtection="1">
      <alignment vertical="center"/>
      <protection locked="0"/>
    </xf>
    <xf numFmtId="0" fontId="0" fillId="6" borderId="0" xfId="0" applyFill="1" applyAlignment="1" applyProtection="1">
      <alignment horizontal="left" vertical="center"/>
      <protection locked="0"/>
    </xf>
    <xf numFmtId="0" fontId="0" fillId="0" borderId="0" xfId="0" applyAlignment="1" applyProtection="1">
      <alignment horizontal="left" vertical="center"/>
      <protection locked="0"/>
    </xf>
    <xf numFmtId="0" fontId="4" fillId="2" borderId="0" xfId="0" applyFont="1" applyFill="1" applyAlignment="1" applyProtection="1">
      <alignment horizontal="left" vertical="center" wrapText="1"/>
      <protection locked="0"/>
    </xf>
    <xf numFmtId="0" fontId="3" fillId="0" borderId="109" xfId="0" applyFont="1" applyBorder="1" applyAlignment="1" applyProtection="1">
      <alignment horizontal="right" vertical="center" wrapText="1"/>
      <protection locked="0"/>
    </xf>
    <xf numFmtId="0" fontId="0" fillId="0" borderId="109" xfId="0" applyBorder="1" applyAlignment="1" applyProtection="1">
      <alignment horizontal="right" vertical="center"/>
      <protection locked="0"/>
    </xf>
    <xf numFmtId="0" fontId="27" fillId="0" borderId="83" xfId="0" applyFont="1" applyBorder="1" applyAlignment="1" applyProtection="1">
      <alignment horizontal="left" vertical="center" wrapText="1"/>
      <protection locked="0"/>
    </xf>
    <xf numFmtId="0" fontId="0" fillId="0" borderId="85" xfId="0" applyBorder="1" applyAlignment="1" applyProtection="1">
      <alignment horizontal="left" vertical="center" wrapText="1"/>
      <protection locked="0"/>
    </xf>
    <xf numFmtId="0" fontId="37" fillId="2" borderId="58" xfId="0" applyFont="1" applyFill="1" applyBorder="1" applyAlignment="1" applyProtection="1">
      <alignment horizontal="left" vertical="center" wrapText="1"/>
      <protection locked="0"/>
    </xf>
    <xf numFmtId="0" fontId="37" fillId="2" borderId="32" xfId="0" applyFont="1" applyFill="1" applyBorder="1" applyAlignment="1" applyProtection="1">
      <alignment horizontal="left" vertical="center"/>
      <protection locked="0"/>
    </xf>
    <xf numFmtId="0" fontId="37" fillId="2" borderId="24" xfId="0" applyFont="1" applyFill="1" applyBorder="1" applyAlignment="1" applyProtection="1">
      <alignment horizontal="left" vertical="center"/>
      <protection locked="0"/>
    </xf>
    <xf numFmtId="0" fontId="29" fillId="0" borderId="34" xfId="0" applyFont="1"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0" fillId="0" borderId="34" xfId="0" applyBorder="1" applyAlignment="1" applyProtection="1">
      <alignment horizontal="center" vertical="center" wrapText="1"/>
      <protection locked="0"/>
    </xf>
    <xf numFmtId="0" fontId="0" fillId="0" borderId="37" xfId="0" applyBorder="1" applyAlignment="1" applyProtection="1">
      <alignment horizontal="center" vertical="center" wrapText="1"/>
      <protection locked="0"/>
    </xf>
    <xf numFmtId="0" fontId="29" fillId="0" borderId="58" xfId="0" applyFont="1" applyBorder="1" applyAlignment="1" applyProtection="1">
      <alignment horizontal="center" vertical="center" wrapText="1"/>
      <protection locked="0"/>
    </xf>
    <xf numFmtId="0" fontId="29" fillId="0" borderId="59" xfId="0" applyFont="1" applyBorder="1" applyAlignment="1" applyProtection="1">
      <alignment horizontal="center" vertical="center" wrapText="1"/>
      <protection locked="0"/>
    </xf>
    <xf numFmtId="0" fontId="0" fillId="0" borderId="45" xfId="0" applyBorder="1" applyAlignment="1" applyProtection="1">
      <alignment horizontal="center" vertical="center" wrapText="1"/>
      <protection locked="0"/>
    </xf>
    <xf numFmtId="0" fontId="29" fillId="0" borderId="60" xfId="0" applyFont="1" applyBorder="1" applyAlignment="1" applyProtection="1">
      <alignment horizontal="center" vertical="center" wrapText="1"/>
      <protection locked="0"/>
    </xf>
    <xf numFmtId="0" fontId="0" fillId="0" borderId="46" xfId="0" applyBorder="1" applyAlignment="1" applyProtection="1">
      <alignment horizontal="center" vertical="center" wrapText="1"/>
      <protection locked="0"/>
    </xf>
    <xf numFmtId="0" fontId="29" fillId="2" borderId="64" xfId="0" applyFont="1" applyFill="1" applyBorder="1" applyAlignment="1" applyProtection="1">
      <alignment horizontal="center" vertical="center" wrapText="1"/>
      <protection locked="0"/>
    </xf>
    <xf numFmtId="0" fontId="29" fillId="2" borderId="66" xfId="0" applyFont="1" applyFill="1" applyBorder="1" applyAlignment="1" applyProtection="1">
      <alignment horizontal="center" vertical="center" wrapText="1"/>
      <protection locked="0"/>
    </xf>
    <xf numFmtId="0" fontId="29" fillId="2" borderId="68" xfId="0" applyFont="1" applyFill="1" applyBorder="1" applyAlignment="1" applyProtection="1">
      <alignment horizontal="center" vertical="center" wrapText="1"/>
      <protection locked="0"/>
    </xf>
    <xf numFmtId="0" fontId="0" fillId="0" borderId="69" xfId="0" applyBorder="1" applyAlignment="1" applyProtection="1">
      <alignment horizontal="center" vertical="center" wrapText="1"/>
      <protection locked="0"/>
    </xf>
    <xf numFmtId="0" fontId="29" fillId="0" borderId="55" xfId="0" applyFont="1" applyBorder="1" applyAlignment="1" applyProtection="1">
      <alignment horizontal="center" vertical="center" wrapText="1"/>
      <protection locked="0"/>
    </xf>
    <xf numFmtId="0" fontId="29" fillId="0" borderId="30" xfId="0" applyFont="1" applyBorder="1" applyAlignment="1" applyProtection="1">
      <alignment horizontal="center" vertical="center" wrapText="1"/>
      <protection locked="0"/>
    </xf>
    <xf numFmtId="0" fontId="37" fillId="2" borderId="59" xfId="0" applyFont="1" applyFill="1" applyBorder="1" applyAlignment="1" applyProtection="1">
      <alignment horizontal="left" vertical="center" wrapText="1"/>
      <protection locked="0"/>
    </xf>
    <xf numFmtId="0" fontId="37" fillId="2" borderId="61" xfId="0" applyFont="1" applyFill="1" applyBorder="1" applyAlignment="1" applyProtection="1">
      <alignment horizontal="left" vertical="center"/>
      <protection locked="0"/>
    </xf>
    <xf numFmtId="0" fontId="25" fillId="0" borderId="29" xfId="0" applyFont="1" applyBorder="1" applyAlignment="1" applyProtection="1">
      <alignment horizontal="center" vertical="center" wrapText="1"/>
      <protection locked="0"/>
    </xf>
    <xf numFmtId="0" fontId="25" fillId="0" borderId="32" xfId="0" applyFont="1" applyBorder="1" applyAlignment="1" applyProtection="1">
      <alignment horizontal="center" vertical="center" wrapText="1"/>
      <protection locked="0"/>
    </xf>
    <xf numFmtId="0" fontId="25" fillId="0" borderId="24" xfId="0" applyFont="1" applyBorder="1" applyAlignment="1" applyProtection="1">
      <alignment horizontal="center" vertical="center" wrapText="1"/>
      <protection locked="0"/>
    </xf>
    <xf numFmtId="0" fontId="25" fillId="0" borderId="25" xfId="0" applyFont="1" applyBorder="1" applyAlignment="1" applyProtection="1">
      <alignment horizontal="center" vertical="center" wrapText="1"/>
      <protection locked="0"/>
    </xf>
    <xf numFmtId="0" fontId="25" fillId="0" borderId="17" xfId="0" applyFont="1" applyBorder="1" applyAlignment="1" applyProtection="1">
      <alignment horizontal="center" vertical="center" wrapText="1"/>
      <protection locked="0"/>
    </xf>
    <xf numFmtId="0" fontId="25" fillId="0" borderId="16" xfId="0" applyFont="1" applyBorder="1" applyAlignment="1" applyProtection="1">
      <alignment horizontal="center" vertical="center" wrapText="1"/>
      <protection locked="0"/>
    </xf>
    <xf numFmtId="0" fontId="16" fillId="0" borderId="29" xfId="0" applyFont="1" applyBorder="1" applyAlignment="1" applyProtection="1">
      <alignment horizontal="center" vertical="center" wrapText="1"/>
      <protection locked="0"/>
    </xf>
    <xf numFmtId="0" fontId="16" fillId="0" borderId="32"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16" fillId="0" borderId="25"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6" fillId="0" borderId="16" xfId="0" applyFont="1" applyBorder="1" applyAlignment="1" applyProtection="1">
      <alignment horizontal="center" vertical="center" wrapText="1"/>
      <protection locked="0"/>
    </xf>
    <xf numFmtId="0" fontId="27" fillId="0" borderId="29" xfId="0" applyFont="1" applyBorder="1" applyAlignment="1" applyProtection="1">
      <alignment horizontal="justify" vertical="center" wrapText="1"/>
      <protection locked="0"/>
    </xf>
    <xf numFmtId="0" fontId="0" fillId="0" borderId="24" xfId="0" applyBorder="1" applyAlignment="1" applyProtection="1">
      <alignment horizontal="justify" vertical="center" wrapText="1"/>
      <protection locked="0"/>
    </xf>
    <xf numFmtId="0" fontId="27" fillId="0" borderId="25" xfId="0" applyFont="1" applyBorder="1" applyAlignment="1" applyProtection="1">
      <alignment horizontal="justify" vertical="center" wrapText="1"/>
      <protection locked="0"/>
    </xf>
    <xf numFmtId="0" fontId="0" fillId="0" borderId="16" xfId="0" applyBorder="1" applyAlignment="1" applyProtection="1">
      <alignment horizontal="justify" vertical="center" wrapText="1"/>
      <protection locked="0"/>
    </xf>
    <xf numFmtId="0" fontId="30" fillId="0" borderId="20" xfId="0" applyFont="1" applyBorder="1" applyAlignment="1" applyProtection="1">
      <alignment horizontal="center" vertical="center" wrapText="1"/>
      <protection locked="0"/>
    </xf>
    <xf numFmtId="0" fontId="31" fillId="2" borderId="32" xfId="0" applyFont="1" applyFill="1" applyBorder="1" applyAlignment="1" applyProtection="1">
      <alignment horizontal="left" vertical="center"/>
      <protection locked="0"/>
    </xf>
    <xf numFmtId="0" fontId="36" fillId="2" borderId="32" xfId="0" applyFont="1" applyFill="1" applyBorder="1" applyAlignment="1" applyProtection="1">
      <alignment horizontal="left" vertical="center"/>
      <protection locked="0"/>
    </xf>
    <xf numFmtId="0" fontId="36" fillId="2" borderId="24" xfId="0" applyFont="1" applyFill="1" applyBorder="1" applyAlignment="1" applyProtection="1">
      <alignment horizontal="left" vertical="center"/>
      <protection locked="0"/>
    </xf>
    <xf numFmtId="0" fontId="29" fillId="2" borderId="49" xfId="0" applyFont="1" applyFill="1" applyBorder="1" applyAlignment="1" applyProtection="1">
      <alignment horizontal="center" vertical="center" wrapText="1"/>
      <protection locked="0"/>
    </xf>
    <xf numFmtId="0" fontId="0" fillId="2" borderId="50" xfId="0" applyFill="1" applyBorder="1" applyAlignment="1" applyProtection="1">
      <alignment horizontal="center" vertical="center" wrapText="1"/>
      <protection locked="0"/>
    </xf>
    <xf numFmtId="0" fontId="0" fillId="2" borderId="65" xfId="0" applyFill="1" applyBorder="1" applyAlignment="1" applyProtection="1">
      <alignment horizontal="center" vertical="center" wrapText="1"/>
      <protection locked="0"/>
    </xf>
    <xf numFmtId="0" fontId="29" fillId="2" borderId="50" xfId="0" applyFont="1" applyFill="1" applyBorder="1" applyAlignment="1" applyProtection="1">
      <alignment horizontal="center" vertical="center" wrapText="1"/>
      <protection locked="0"/>
    </xf>
    <xf numFmtId="0" fontId="0" fillId="2" borderId="51" xfId="0" applyFill="1" applyBorder="1" applyProtection="1">
      <alignment vertical="center"/>
      <protection locked="0"/>
    </xf>
    <xf numFmtId="0" fontId="29" fillId="2" borderId="52" xfId="0" applyFont="1" applyFill="1" applyBorder="1" applyAlignment="1" applyProtection="1">
      <alignment horizontal="center" vertical="center" wrapText="1"/>
      <protection locked="0"/>
    </xf>
    <xf numFmtId="0" fontId="0" fillId="2" borderId="53" xfId="0" applyFill="1" applyBorder="1" applyAlignment="1" applyProtection="1">
      <alignment horizontal="center" vertical="center" wrapText="1"/>
      <protection locked="0"/>
    </xf>
    <xf numFmtId="0" fontId="0" fillId="2" borderId="67" xfId="0" applyFill="1" applyBorder="1" applyAlignment="1" applyProtection="1">
      <alignment horizontal="center" vertical="center" wrapText="1"/>
      <protection locked="0"/>
    </xf>
    <xf numFmtId="0" fontId="29" fillId="2" borderId="53" xfId="0" applyFont="1" applyFill="1" applyBorder="1" applyAlignment="1" applyProtection="1">
      <alignment horizontal="center" vertical="center" wrapText="1"/>
      <protection locked="0"/>
    </xf>
    <xf numFmtId="0" fontId="0" fillId="2" borderId="54" xfId="0" applyFill="1" applyBorder="1" applyProtection="1">
      <alignment vertical="center"/>
      <protection locked="0"/>
    </xf>
    <xf numFmtId="0" fontId="29" fillId="2" borderId="55" xfId="0" applyFont="1" applyFill="1" applyBorder="1" applyAlignment="1" applyProtection="1">
      <alignment horizontal="center" vertical="center" wrapText="1"/>
      <protection locked="0"/>
    </xf>
    <xf numFmtId="0" fontId="0" fillId="2" borderId="56" xfId="0" applyFill="1" applyBorder="1" applyAlignment="1" applyProtection="1">
      <alignment horizontal="center" vertical="center" wrapText="1"/>
      <protection locked="0"/>
    </xf>
    <xf numFmtId="0" fontId="0" fillId="2" borderId="69" xfId="0" applyFill="1" applyBorder="1" applyAlignment="1" applyProtection="1">
      <alignment horizontal="center" vertical="center" wrapText="1"/>
      <protection locked="0"/>
    </xf>
    <xf numFmtId="0" fontId="29" fillId="2" borderId="56" xfId="0" applyFont="1" applyFill="1" applyBorder="1" applyAlignment="1" applyProtection="1">
      <alignment horizontal="center" vertical="center" wrapText="1"/>
      <protection locked="0"/>
    </xf>
    <xf numFmtId="0" fontId="0" fillId="2" borderId="57" xfId="0" applyFill="1" applyBorder="1" applyProtection="1">
      <alignment vertical="center"/>
      <protection locked="0"/>
    </xf>
    <xf numFmtId="0" fontId="35" fillId="6" borderId="0" xfId="0" applyFont="1" applyFill="1" applyAlignment="1" applyProtection="1">
      <alignment horizontal="left" vertical="center"/>
      <protection locked="0"/>
    </xf>
    <xf numFmtId="0" fontId="0" fillId="6" borderId="0" xfId="0" applyFill="1" applyProtection="1">
      <alignment vertical="center"/>
      <protection locked="0"/>
    </xf>
    <xf numFmtId="0" fontId="37" fillId="2" borderId="32" xfId="0" applyFont="1" applyFill="1" applyBorder="1" applyAlignment="1" applyProtection="1">
      <alignment horizontal="left" vertical="center" wrapText="1"/>
      <protection locked="0"/>
    </xf>
    <xf numFmtId="0" fontId="29" fillId="0" borderId="26" xfId="0" applyFont="1"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0" fillId="0" borderId="63" xfId="0" applyBorder="1" applyAlignment="1" applyProtection="1">
      <alignment horizontal="center" vertical="center" wrapText="1"/>
      <protection locked="0"/>
    </xf>
    <xf numFmtId="0" fontId="29" fillId="0" borderId="62" xfId="0" applyFont="1" applyBorder="1" applyAlignment="1" applyProtection="1">
      <alignment horizontal="center" vertical="center" wrapText="1"/>
      <protection locked="0"/>
    </xf>
    <xf numFmtId="0" fontId="29" fillId="0" borderId="19" xfId="0" applyFont="1" applyBorder="1" applyAlignment="1" applyProtection="1">
      <alignment horizontal="center" vertical="center" wrapText="1"/>
      <protection locked="0"/>
    </xf>
    <xf numFmtId="0" fontId="3" fillId="6" borderId="0" xfId="0" applyFont="1" applyFill="1" applyProtection="1">
      <alignment vertical="center"/>
      <protection locked="0"/>
    </xf>
    <xf numFmtId="0" fontId="27" fillId="0" borderId="25" xfId="0" applyFont="1" applyBorder="1" applyAlignment="1" applyProtection="1">
      <alignment horizontal="left" vertical="center" wrapText="1"/>
      <protection locked="0"/>
    </xf>
    <xf numFmtId="0" fontId="3" fillId="0" borderId="17" xfId="0" applyFont="1" applyBorder="1" applyAlignment="1" applyProtection="1">
      <alignment horizontal="left" vertical="center" wrapText="1"/>
      <protection locked="0"/>
    </xf>
    <xf numFmtId="0" fontId="0" fillId="0" borderId="17" xfId="0" applyBorder="1" applyAlignment="1" applyProtection="1">
      <alignment horizontal="left" vertical="center"/>
      <protection locked="0"/>
    </xf>
    <xf numFmtId="0" fontId="27" fillId="0" borderId="83" xfId="0" applyFont="1" applyBorder="1" applyAlignment="1" applyProtection="1">
      <alignment horizontal="left" vertical="center"/>
      <protection locked="0"/>
    </xf>
    <xf numFmtId="0" fontId="0" fillId="0" borderId="85" xfId="0" applyBorder="1" applyAlignment="1" applyProtection="1">
      <alignment horizontal="left" vertical="center"/>
      <protection locked="0"/>
    </xf>
    <xf numFmtId="0" fontId="4" fillId="2" borderId="32" xfId="0" applyFont="1" applyFill="1" applyBorder="1" applyAlignment="1" applyProtection="1">
      <alignment horizontal="left" vertical="center" wrapText="1"/>
      <protection locked="0"/>
    </xf>
    <xf numFmtId="0" fontId="37" fillId="2" borderId="17" xfId="0" applyFont="1" applyFill="1" applyBorder="1" applyAlignment="1" applyProtection="1">
      <alignment horizontal="left" vertical="center" wrapText="1"/>
      <protection locked="0"/>
    </xf>
    <xf numFmtId="0" fontId="27" fillId="0" borderId="29" xfId="0" applyFont="1" applyBorder="1" applyAlignment="1" applyProtection="1">
      <alignment horizontal="center" vertical="center"/>
      <protection locked="0"/>
    </xf>
    <xf numFmtId="0" fontId="0" fillId="0" borderId="32" xfId="0" applyBorder="1" applyAlignment="1" applyProtection="1">
      <alignment horizontal="center" vertical="center"/>
      <protection locked="0"/>
    </xf>
    <xf numFmtId="0" fontId="27" fillId="0" borderId="29" xfId="0" applyFont="1" applyBorder="1" applyAlignment="1" applyProtection="1">
      <alignment horizontal="left" vertical="center" wrapText="1"/>
      <protection locked="0"/>
    </xf>
    <xf numFmtId="0" fontId="0" fillId="0" borderId="32" xfId="0" applyBorder="1" applyAlignment="1" applyProtection="1">
      <alignment horizontal="left" vertical="center" wrapText="1"/>
      <protection locked="0"/>
    </xf>
    <xf numFmtId="185" fontId="60" fillId="0" borderId="4" xfId="0" applyNumberFormat="1" applyFont="1" applyBorder="1" applyAlignment="1">
      <alignment horizontal="center" vertical="center"/>
    </xf>
    <xf numFmtId="185" fontId="60" fillId="0" borderId="5" xfId="0" applyNumberFormat="1" applyFont="1" applyBorder="1" applyAlignment="1">
      <alignment horizontal="center" vertical="center"/>
    </xf>
    <xf numFmtId="0" fontId="0" fillId="5" borderId="96" xfId="0" applyFill="1" applyBorder="1" applyAlignment="1">
      <alignment horizontal="center" vertical="center"/>
    </xf>
    <xf numFmtId="0" fontId="0" fillId="5" borderId="81" xfId="0" applyFill="1" applyBorder="1" applyAlignment="1">
      <alignment horizontal="center" vertical="center"/>
    </xf>
    <xf numFmtId="0" fontId="67" fillId="0" borderId="0" xfId="0" applyFont="1" applyAlignment="1">
      <alignment horizontal="center" vertical="center"/>
    </xf>
    <xf numFmtId="0" fontId="0" fillId="0" borderId="0" xfId="0" applyAlignment="1">
      <alignment horizontal="center" vertical="center"/>
    </xf>
    <xf numFmtId="0" fontId="0" fillId="0" borderId="0" xfId="0">
      <alignment vertical="center"/>
    </xf>
    <xf numFmtId="0" fontId="0" fillId="0" borderId="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1" xfId="0" applyBorder="1" applyAlignment="1" applyProtection="1">
      <alignment horizontal="center" vertical="center" textRotation="255"/>
      <protection locked="0"/>
    </xf>
    <xf numFmtId="0" fontId="10" fillId="2" borderId="6" xfId="0" applyFont="1" applyFill="1" applyBorder="1" applyAlignment="1" applyProtection="1">
      <alignment horizontal="center" vertical="center"/>
      <protection locked="0"/>
    </xf>
    <xf numFmtId="0" fontId="10" fillId="2" borderId="9" xfId="0" applyFont="1" applyFill="1" applyBorder="1" applyAlignment="1" applyProtection="1">
      <alignment horizontal="center" vertical="center"/>
      <protection locked="0"/>
    </xf>
    <xf numFmtId="0" fontId="10" fillId="2" borderId="11" xfId="0" applyFont="1" applyFill="1" applyBorder="1" applyAlignment="1" applyProtection="1">
      <alignment horizontal="center" vertical="center"/>
      <protection locked="0"/>
    </xf>
    <xf numFmtId="0" fontId="10" fillId="2" borderId="10" xfId="0"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10" fillId="2" borderId="7" xfId="0" applyFont="1" applyFill="1" applyBorder="1" applyAlignment="1" applyProtection="1">
      <alignment horizontal="center" vertical="center"/>
      <protection locked="0"/>
    </xf>
    <xf numFmtId="0" fontId="10" fillId="2" borderId="8" xfId="0" applyFont="1" applyFill="1" applyBorder="1" applyAlignment="1" applyProtection="1">
      <alignment horizontal="center" vertical="center"/>
      <protection locked="0"/>
    </xf>
    <xf numFmtId="0" fontId="0" fillId="0" borderId="2" xfId="0" applyBorder="1" applyAlignment="1" applyProtection="1">
      <alignment vertical="center" shrinkToFit="1"/>
      <protection locked="0"/>
    </xf>
    <xf numFmtId="0" fontId="0" fillId="0" borderId="3" xfId="0" applyBorder="1" applyAlignment="1" applyProtection="1">
      <alignment vertical="center" shrinkToFit="1"/>
      <protection locked="0"/>
    </xf>
    <xf numFmtId="0" fontId="0" fillId="0" borderId="4" xfId="0" applyBorder="1" applyAlignment="1" applyProtection="1">
      <alignment vertical="center" shrinkToFit="1"/>
      <protection locked="0"/>
    </xf>
    <xf numFmtId="0" fontId="0" fillId="0" borderId="5" xfId="0" applyBorder="1" applyAlignment="1" applyProtection="1">
      <alignment vertical="center" shrinkToFit="1"/>
      <protection locked="0"/>
    </xf>
    <xf numFmtId="0" fontId="0" fillId="2" borderId="2" xfId="0" applyFill="1" applyBorder="1" applyProtection="1">
      <alignment vertical="center"/>
      <protection locked="0"/>
    </xf>
    <xf numFmtId="0" fontId="0" fillId="2" borderId="3" xfId="0" applyFill="1" applyBorder="1" applyProtection="1">
      <alignment vertical="center"/>
      <protection locked="0"/>
    </xf>
    <xf numFmtId="0" fontId="0" fillId="2" borderId="4" xfId="0" applyFill="1" applyBorder="1" applyProtection="1">
      <alignment vertical="center"/>
      <protection locked="0"/>
    </xf>
    <xf numFmtId="0" fontId="0" fillId="2" borderId="5" xfId="0" applyFill="1" applyBorder="1" applyProtection="1">
      <alignment vertical="center"/>
      <protection locked="0"/>
    </xf>
    <xf numFmtId="0" fontId="0" fillId="0" borderId="96" xfId="0" applyBorder="1" applyAlignment="1" applyProtection="1">
      <alignment horizontal="center" vertical="center"/>
      <protection locked="0"/>
    </xf>
    <xf numFmtId="0" fontId="0" fillId="0" borderId="81" xfId="0" applyBorder="1" applyAlignment="1" applyProtection="1">
      <alignment horizontal="center" vertical="center"/>
      <protection locked="0"/>
    </xf>
    <xf numFmtId="0" fontId="0" fillId="0" borderId="2" xfId="0" applyBorder="1" applyAlignment="1" applyProtection="1">
      <alignment horizontal="left" vertical="center"/>
      <protection locked="0"/>
    </xf>
    <xf numFmtId="0" fontId="0" fillId="0" borderId="77" xfId="0" applyBorder="1" applyAlignment="1" applyProtection="1">
      <alignment horizontal="left" vertical="center"/>
      <protection locked="0"/>
    </xf>
    <xf numFmtId="0" fontId="0" fillId="0" borderId="77" xfId="0" applyBorder="1" applyProtection="1">
      <alignment vertical="center"/>
      <protection locked="0"/>
    </xf>
    <xf numFmtId="0" fontId="0" fillId="0" borderId="3" xfId="0" applyBorder="1" applyProtection="1">
      <alignment vertical="center"/>
      <protection locked="0"/>
    </xf>
    <xf numFmtId="0" fontId="8" fillId="0" borderId="0" xfId="0" applyFont="1" applyAlignment="1" applyProtection="1">
      <alignment horizontal="center" vertical="center"/>
      <protection locked="0"/>
    </xf>
    <xf numFmtId="0" fontId="9" fillId="0" borderId="0" xfId="0" applyFont="1" applyAlignment="1" applyProtection="1">
      <alignment horizontal="center" vertical="center"/>
      <protection locked="0"/>
    </xf>
    <xf numFmtId="176" fontId="10" fillId="0" borderId="0" xfId="0" applyNumberFormat="1" applyFont="1" applyAlignment="1" applyProtection="1">
      <alignment horizontal="center" vertical="center"/>
      <protection locked="0"/>
    </xf>
    <xf numFmtId="0" fontId="0" fillId="0" borderId="1" xfId="0" applyBorder="1" applyAlignment="1" applyProtection="1">
      <alignment horizontal="center" vertical="center"/>
      <protection locked="0"/>
    </xf>
    <xf numFmtId="0" fontId="10" fillId="0" borderId="2" xfId="0" applyFont="1" applyBorder="1" applyAlignment="1">
      <alignment vertic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0" fillId="0" borderId="5" xfId="0" applyFont="1" applyBorder="1" applyAlignment="1">
      <alignment vertical="center" wrapText="1"/>
    </xf>
    <xf numFmtId="183" fontId="60" fillId="0" borderId="26" xfId="0" applyNumberFormat="1" applyFont="1" applyBorder="1" applyAlignment="1">
      <alignment horizontal="left" vertical="center"/>
    </xf>
    <xf numFmtId="0" fontId="60" fillId="0" borderId="19" xfId="0" applyFont="1" applyBorder="1" applyAlignment="1">
      <alignment horizontal="left" vertical="center"/>
    </xf>
    <xf numFmtId="0" fontId="0" fillId="0" borderId="20" xfId="0" applyBorder="1">
      <alignment vertical="center"/>
    </xf>
    <xf numFmtId="0" fontId="0" fillId="0" borderId="103" xfId="0" applyBorder="1" applyProtection="1">
      <alignment vertical="center"/>
      <protection locked="0"/>
    </xf>
    <xf numFmtId="0" fontId="0" fillId="0" borderId="104" xfId="0" applyBorder="1" applyProtection="1">
      <alignment vertical="center"/>
      <protection locked="0"/>
    </xf>
    <xf numFmtId="0" fontId="0" fillId="0" borderId="105" xfId="0" applyBorder="1" applyProtection="1">
      <alignment vertical="center"/>
      <protection locked="0"/>
    </xf>
    <xf numFmtId="0" fontId="0" fillId="0" borderId="45" xfId="0" applyBorder="1" applyProtection="1">
      <alignment vertical="center"/>
      <protection locked="0"/>
    </xf>
    <xf numFmtId="0" fontId="0" fillId="0" borderId="59" xfId="0" applyBorder="1" applyAlignment="1" applyProtection="1">
      <alignment horizontal="center" vertical="center"/>
      <protection locked="0"/>
    </xf>
    <xf numFmtId="0" fontId="0" fillId="0" borderId="6" xfId="0" applyBorder="1">
      <alignment vertical="center"/>
    </xf>
    <xf numFmtId="0" fontId="0" fillId="0" borderId="9" xfId="0" applyBorder="1">
      <alignment vertical="center"/>
    </xf>
    <xf numFmtId="0" fontId="0" fillId="0" borderId="59" xfId="0" applyBorder="1" applyAlignment="1">
      <alignment horizontal="center" vertical="center"/>
    </xf>
    <xf numFmtId="0" fontId="0" fillId="0" borderId="45" xfId="0" applyBorder="1">
      <alignment vertical="center"/>
    </xf>
    <xf numFmtId="0" fontId="0" fillId="0" borderId="8" xfId="0" applyBorder="1">
      <alignment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1" xfId="0" applyBorder="1">
      <alignment vertical="center"/>
    </xf>
    <xf numFmtId="0" fontId="0" fillId="0" borderId="7" xfId="0" applyBorder="1">
      <alignment vertical="center"/>
    </xf>
    <xf numFmtId="0" fontId="0" fillId="0" borderId="10" xfId="0" applyBorder="1">
      <alignment vertical="center"/>
    </xf>
    <xf numFmtId="176" fontId="10" fillId="0" borderId="0" xfId="0" applyNumberFormat="1"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0" fillId="0" borderId="1" xfId="0" applyBorder="1" applyAlignment="1">
      <alignment horizontal="center" vertical="center"/>
    </xf>
    <xf numFmtId="0" fontId="0" fillId="0" borderId="96" xfId="0" applyBorder="1" applyAlignment="1">
      <alignment horizontal="center" vertical="center"/>
    </xf>
    <xf numFmtId="0" fontId="0" fillId="0" borderId="8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shrinkToFit="1"/>
    </xf>
    <xf numFmtId="0" fontId="0" fillId="0" borderId="4" xfId="0" applyBorder="1" applyAlignment="1">
      <alignment vertical="center" shrinkToFit="1"/>
    </xf>
    <xf numFmtId="0" fontId="0" fillId="0" borderId="5" xfId="0" applyBorder="1" applyAlignment="1">
      <alignment vertical="center" shrinkToFit="1"/>
    </xf>
    <xf numFmtId="0" fontId="0" fillId="0" borderId="1" xfId="0" applyBorder="1" applyAlignment="1">
      <alignment horizontal="center" vertical="center" textRotation="255"/>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2" xfId="0" applyBorder="1" applyAlignment="1">
      <alignment horizontal="left" vertical="center"/>
    </xf>
    <xf numFmtId="0" fontId="0" fillId="0" borderId="77" xfId="0" applyBorder="1" applyAlignment="1">
      <alignment horizontal="left" vertical="center"/>
    </xf>
    <xf numFmtId="0" fontId="0" fillId="0" borderId="77" xfId="0" applyBorder="1">
      <alignment vertical="center"/>
    </xf>
    <xf numFmtId="0" fontId="0" fillId="0" borderId="103" xfId="0" applyBorder="1">
      <alignment vertical="center"/>
    </xf>
    <xf numFmtId="0" fontId="0" fillId="0" borderId="104" xfId="0" applyBorder="1">
      <alignment vertical="center"/>
    </xf>
    <xf numFmtId="0" fontId="0" fillId="0" borderId="105" xfId="0" applyBorder="1">
      <alignment vertical="center"/>
    </xf>
    <xf numFmtId="0" fontId="44" fillId="0" borderId="0" xfId="0" applyFont="1" applyAlignment="1">
      <alignment vertical="center" shrinkToFit="1"/>
    </xf>
    <xf numFmtId="0" fontId="0" fillId="0" borderId="0" xfId="0" applyAlignment="1">
      <alignment vertical="center" shrinkToFit="1"/>
    </xf>
    <xf numFmtId="0" fontId="48" fillId="2" borderId="0" xfId="0" applyFont="1" applyFill="1" applyAlignment="1" applyProtection="1">
      <alignment vertical="center" shrinkToFit="1"/>
      <protection locked="0"/>
    </xf>
    <xf numFmtId="0" fontId="49" fillId="0" borderId="0" xfId="0" applyFont="1" applyAlignment="1">
      <alignment horizontal="center" vertical="center"/>
    </xf>
    <xf numFmtId="0" fontId="44" fillId="0" borderId="0" xfId="0" applyFont="1">
      <alignment vertical="center"/>
    </xf>
    <xf numFmtId="0" fontId="44" fillId="0" borderId="0" xfId="0" quotePrefix="1" applyFont="1" applyAlignment="1">
      <alignment horizontal="right" vertical="center"/>
    </xf>
    <xf numFmtId="0" fontId="44" fillId="0" borderId="0" xfId="0" applyFont="1" applyAlignment="1">
      <alignment horizontal="right" vertical="center"/>
    </xf>
    <xf numFmtId="0" fontId="48" fillId="0" borderId="0" xfId="0" applyFont="1" applyAlignment="1">
      <alignment vertical="center" shrinkToFit="1"/>
    </xf>
    <xf numFmtId="0" fontId="48" fillId="0" borderId="0" xfId="0" applyFont="1">
      <alignment vertical="center"/>
    </xf>
    <xf numFmtId="0" fontId="44" fillId="2" borderId="0" xfId="0" applyFont="1" applyFill="1" applyProtection="1">
      <alignment vertical="center"/>
      <protection locked="0"/>
    </xf>
    <xf numFmtId="0" fontId="48" fillId="2" borderId="0" xfId="0" applyFont="1" applyFill="1" applyProtection="1">
      <alignment vertical="center"/>
      <protection locked="0"/>
    </xf>
    <xf numFmtId="0" fontId="44" fillId="0" borderId="0" xfId="0" applyFont="1" applyAlignment="1">
      <alignment horizontal="center" vertical="center"/>
    </xf>
    <xf numFmtId="181" fontId="48" fillId="0" borderId="0" xfId="1" applyNumberFormat="1" applyFont="1" applyFill="1" applyAlignment="1" applyProtection="1">
      <alignment vertical="center"/>
    </xf>
    <xf numFmtId="181" fontId="44" fillId="2" borderId="0" xfId="1" applyNumberFormat="1" applyFont="1" applyFill="1" applyAlignment="1" applyProtection="1">
      <alignment vertical="center"/>
      <protection locked="0"/>
    </xf>
    <xf numFmtId="0" fontId="44" fillId="0" borderId="83" xfId="0" applyFont="1" applyBorder="1" applyAlignment="1">
      <alignment horizontal="center" vertical="center" wrapText="1"/>
    </xf>
    <xf numFmtId="0" fontId="21" fillId="0" borderId="84" xfId="0" applyFont="1" applyBorder="1" applyAlignment="1">
      <alignment horizontal="center" vertical="center" wrapText="1"/>
    </xf>
    <xf numFmtId="0" fontId="45" fillId="2" borderId="85" xfId="0" applyFont="1" applyFill="1" applyBorder="1" applyAlignment="1" applyProtection="1">
      <alignment horizontal="center" vertical="center" wrapText="1"/>
      <protection locked="0"/>
    </xf>
    <xf numFmtId="0" fontId="21" fillId="0" borderId="85" xfId="0" applyFont="1" applyBorder="1" applyAlignment="1" applyProtection="1">
      <alignment vertical="center" wrapText="1"/>
      <protection locked="0"/>
    </xf>
    <xf numFmtId="0" fontId="45" fillId="2" borderId="88" xfId="0" applyFont="1" applyFill="1" applyBorder="1" applyAlignment="1" applyProtection="1">
      <alignment horizontal="center" vertical="center" wrapText="1"/>
      <protection locked="0"/>
    </xf>
    <xf numFmtId="0" fontId="45" fillId="2" borderId="89" xfId="0" applyFont="1" applyFill="1" applyBorder="1" applyAlignment="1" applyProtection="1">
      <alignment horizontal="center" vertical="center" wrapText="1"/>
      <protection locked="0"/>
    </xf>
    <xf numFmtId="0" fontId="44" fillId="0" borderId="79" xfId="0" applyFont="1" applyBorder="1" applyAlignment="1">
      <alignment horizontal="center" vertical="center" wrapText="1"/>
    </xf>
    <xf numFmtId="0" fontId="0" fillId="0" borderId="81" xfId="0" applyBorder="1" applyAlignment="1">
      <alignment horizontal="center" vertical="center" wrapText="1"/>
    </xf>
    <xf numFmtId="0" fontId="45" fillId="4" borderId="80" xfId="0" applyFont="1" applyFill="1" applyBorder="1" applyAlignment="1" applyProtection="1">
      <alignment horizontal="center" vertical="center" wrapText="1"/>
      <protection locked="0"/>
    </xf>
    <xf numFmtId="0" fontId="3" fillId="0" borderId="80" xfId="0" applyFont="1" applyBorder="1" applyAlignment="1" applyProtection="1">
      <alignment horizontal="center" vertical="center" wrapText="1"/>
      <protection locked="0"/>
    </xf>
    <xf numFmtId="0" fontId="3" fillId="0" borderId="90" xfId="0" applyFont="1" applyBorder="1" applyAlignment="1" applyProtection="1">
      <alignment horizontal="center" vertical="center" wrapText="1"/>
      <protection locked="0"/>
    </xf>
    <xf numFmtId="180" fontId="45" fillId="2" borderId="1" xfId="0" applyNumberFormat="1" applyFont="1" applyFill="1" applyBorder="1" applyAlignment="1" applyProtection="1">
      <alignment horizontal="center" vertical="center" wrapText="1"/>
      <protection locked="0"/>
    </xf>
    <xf numFmtId="180" fontId="45" fillId="2" borderId="1" xfId="0" applyNumberFormat="1" applyFont="1" applyFill="1" applyBorder="1" applyAlignment="1" applyProtection="1">
      <alignment vertical="center" wrapText="1"/>
      <protection locked="0"/>
    </xf>
    <xf numFmtId="180" fontId="45" fillId="2" borderId="33" xfId="0" applyNumberFormat="1" applyFont="1" applyFill="1" applyBorder="1" applyAlignment="1" applyProtection="1">
      <alignment vertical="center" wrapText="1"/>
      <protection locked="0"/>
    </xf>
    <xf numFmtId="0" fontId="44" fillId="2" borderId="97" xfId="0" applyFont="1" applyFill="1" applyBorder="1" applyAlignment="1" applyProtection="1">
      <alignment horizontal="center" vertical="center" wrapText="1"/>
      <protection locked="0"/>
    </xf>
    <xf numFmtId="0" fontId="44" fillId="2" borderId="98" xfId="0" applyFont="1" applyFill="1" applyBorder="1" applyAlignment="1" applyProtection="1">
      <alignment horizontal="center" vertical="center" wrapText="1"/>
      <protection locked="0"/>
    </xf>
    <xf numFmtId="0" fontId="44" fillId="2" borderId="99" xfId="0" applyFont="1" applyFill="1" applyBorder="1" applyAlignment="1" applyProtection="1">
      <alignment horizontal="center" vertical="center" wrapText="1"/>
      <protection locked="0"/>
    </xf>
    <xf numFmtId="0" fontId="45" fillId="2" borderId="93" xfId="0" applyFont="1" applyFill="1" applyBorder="1" applyAlignment="1" applyProtection="1">
      <alignment horizontal="center" vertical="center" wrapText="1"/>
      <protection locked="0"/>
    </xf>
    <xf numFmtId="0" fontId="45" fillId="2" borderId="94" xfId="0" applyFont="1" applyFill="1" applyBorder="1" applyAlignment="1" applyProtection="1">
      <alignment horizontal="center" vertical="center" wrapText="1"/>
      <protection locked="0"/>
    </xf>
    <xf numFmtId="0" fontId="45" fillId="2" borderId="95" xfId="0" applyFont="1" applyFill="1" applyBorder="1" applyAlignment="1" applyProtection="1">
      <alignment horizontal="center" vertical="center" wrapText="1"/>
      <protection locked="0"/>
    </xf>
    <xf numFmtId="0" fontId="29" fillId="0" borderId="60" xfId="0" applyFont="1" applyBorder="1" applyAlignment="1">
      <alignment horizontal="center" vertical="center" wrapText="1"/>
    </xf>
    <xf numFmtId="0" fontId="0" fillId="0" borderId="46" xfId="0" applyBorder="1" applyAlignment="1">
      <alignment horizontal="center" vertical="center" wrapText="1"/>
    </xf>
    <xf numFmtId="0" fontId="29" fillId="0" borderId="58" xfId="0" applyFont="1" applyBorder="1" applyAlignment="1">
      <alignment horizontal="center" vertical="center" wrapText="1"/>
    </xf>
    <xf numFmtId="0" fontId="0" fillId="0" borderId="44" xfId="0" applyBorder="1" applyAlignment="1">
      <alignment horizontal="center" vertical="center" wrapText="1"/>
    </xf>
    <xf numFmtId="0" fontId="0" fillId="0" borderId="59" xfId="0" applyBorder="1" applyAlignment="1">
      <alignment horizontal="center" vertical="center" wrapText="1"/>
    </xf>
    <xf numFmtId="0" fontId="0" fillId="0" borderId="45" xfId="0" applyBorder="1" applyAlignment="1">
      <alignment horizontal="center" vertical="center" wrapText="1"/>
    </xf>
    <xf numFmtId="0" fontId="29" fillId="0" borderId="30" xfId="0" applyFont="1" applyBorder="1" applyAlignment="1">
      <alignment horizontal="center" vertical="center" wrapText="1"/>
    </xf>
    <xf numFmtId="0" fontId="29" fillId="0" borderId="59" xfId="0" applyFont="1" applyBorder="1" applyAlignment="1">
      <alignment horizontal="center" vertical="center" wrapText="1"/>
    </xf>
    <xf numFmtId="0" fontId="0" fillId="0" borderId="58" xfId="0" applyBorder="1" applyAlignment="1">
      <alignment horizontal="center" vertical="center" wrapText="1"/>
    </xf>
    <xf numFmtId="0" fontId="0" fillId="0" borderId="60" xfId="0" applyBorder="1" applyAlignment="1">
      <alignment horizontal="center" vertical="center" wrapText="1"/>
    </xf>
    <xf numFmtId="180" fontId="16" fillId="0" borderId="70" xfId="0" applyNumberFormat="1" applyFont="1" applyBorder="1" applyAlignment="1">
      <alignment horizontal="left" vertical="center" wrapText="1"/>
    </xf>
    <xf numFmtId="180" fontId="16" fillId="0" borderId="72" xfId="0" applyNumberFormat="1" applyFont="1" applyBorder="1" applyAlignment="1">
      <alignment horizontal="left" vertical="center" wrapText="1"/>
    </xf>
    <xf numFmtId="180" fontId="22" fillId="0" borderId="72" xfId="0" applyNumberFormat="1" applyFont="1" applyBorder="1" applyAlignment="1">
      <alignment horizontal="left" vertical="center" wrapText="1"/>
    </xf>
    <xf numFmtId="180" fontId="0" fillId="0" borderId="72" xfId="0" applyNumberFormat="1" applyBorder="1" applyAlignment="1">
      <alignment vertical="center" wrapText="1"/>
    </xf>
    <xf numFmtId="181" fontId="16" fillId="0" borderId="64" xfId="0" applyNumberFormat="1" applyFont="1" applyBorder="1" applyAlignment="1">
      <alignment horizontal="right" vertical="center" wrapText="1"/>
    </xf>
    <xf numFmtId="181" fontId="10" fillId="0" borderId="51" xfId="0" applyNumberFormat="1" applyFont="1" applyBorder="1" applyAlignment="1">
      <alignment horizontal="right" vertical="center" wrapText="1"/>
    </xf>
    <xf numFmtId="0" fontId="29" fillId="0" borderId="52" xfId="0" applyFont="1" applyBorder="1" applyAlignment="1">
      <alignment horizontal="center" vertical="center" wrapText="1"/>
    </xf>
    <xf numFmtId="0" fontId="0" fillId="0" borderId="67" xfId="0" applyBorder="1" applyAlignment="1">
      <alignment horizontal="center" vertical="center" wrapText="1"/>
    </xf>
    <xf numFmtId="0" fontId="10" fillId="0" borderId="66" xfId="0" applyFont="1" applyBorder="1" applyAlignment="1">
      <alignment horizontal="center" vertical="center" wrapText="1"/>
    </xf>
    <xf numFmtId="0" fontId="10" fillId="0" borderId="67" xfId="0" applyFont="1" applyBorder="1" applyAlignment="1">
      <alignment horizontal="center" vertical="center" wrapText="1"/>
    </xf>
    <xf numFmtId="0" fontId="16" fillId="0" borderId="27" xfId="0" applyFont="1" applyBorder="1" applyAlignment="1">
      <alignment horizontal="left" vertical="center" wrapText="1"/>
    </xf>
    <xf numFmtId="0" fontId="16" fillId="0" borderId="31" xfId="0" applyFont="1" applyBorder="1" applyAlignment="1">
      <alignment horizontal="left" vertical="center" wrapText="1"/>
    </xf>
    <xf numFmtId="0" fontId="10" fillId="0" borderId="31" xfId="0" applyFont="1" applyBorder="1" applyAlignment="1">
      <alignment horizontal="left" vertical="center"/>
    </xf>
    <xf numFmtId="0" fontId="10" fillId="0" borderId="14" xfId="0" applyFont="1" applyBorder="1" applyAlignment="1">
      <alignment horizontal="left" vertical="center"/>
    </xf>
    <xf numFmtId="0" fontId="14" fillId="0" borderId="21" xfId="0" applyFont="1" applyBorder="1" applyAlignment="1">
      <alignment horizontal="center" vertical="center" wrapText="1"/>
    </xf>
    <xf numFmtId="0" fontId="14" fillId="0" borderId="23" xfId="0" applyFont="1" applyBorder="1" applyAlignment="1">
      <alignment horizontal="center" vertical="center" wrapText="1"/>
    </xf>
    <xf numFmtId="181" fontId="16" fillId="0" borderId="68" xfId="0" applyNumberFormat="1" applyFont="1" applyBorder="1" applyAlignment="1">
      <alignment horizontal="right" vertical="center" wrapText="1"/>
    </xf>
    <xf numFmtId="181" fontId="0" fillId="0" borderId="57" xfId="0" applyNumberFormat="1" applyBorder="1" applyAlignment="1">
      <alignment horizontal="right" vertical="center" wrapText="1"/>
    </xf>
    <xf numFmtId="181" fontId="16" fillId="0" borderId="62" xfId="0" applyNumberFormat="1" applyFont="1" applyBorder="1" applyAlignment="1">
      <alignment horizontal="right" vertical="center" wrapText="1"/>
    </xf>
    <xf numFmtId="181" fontId="0" fillId="0" borderId="20" xfId="0" applyNumberFormat="1" applyBorder="1" applyAlignment="1">
      <alignment horizontal="right" vertical="center" wrapText="1"/>
    </xf>
    <xf numFmtId="0" fontId="14" fillId="0" borderId="32" xfId="0" applyFont="1" applyBorder="1" applyAlignment="1">
      <alignment horizontal="left" vertical="center" wrapText="1"/>
    </xf>
    <xf numFmtId="0" fontId="0" fillId="0" borderId="24" xfId="0" applyBorder="1" applyAlignment="1">
      <alignment horizontal="left" vertical="center" wrapText="1"/>
    </xf>
    <xf numFmtId="0" fontId="14" fillId="0" borderId="26" xfId="0" applyFont="1" applyBorder="1" applyAlignment="1">
      <alignment horizontal="right" vertical="center" wrapText="1"/>
    </xf>
    <xf numFmtId="0" fontId="0" fillId="0" borderId="19" xfId="0" applyBorder="1" applyAlignment="1">
      <alignment horizontal="right" vertical="center" wrapText="1"/>
    </xf>
    <xf numFmtId="0" fontId="0" fillId="0" borderId="63" xfId="0" applyBorder="1" applyAlignment="1">
      <alignment horizontal="right" vertical="center" wrapText="1"/>
    </xf>
    <xf numFmtId="0" fontId="14" fillId="0" borderId="21" xfId="0" applyFont="1" applyBorder="1" applyAlignment="1">
      <alignment horizontal="center" vertical="center" textRotation="255" wrapText="1"/>
    </xf>
    <xf numFmtId="0" fontId="0" fillId="0" borderId="22" xfId="0" applyBorder="1" applyAlignment="1">
      <alignment horizontal="center" vertical="center" textRotation="255" wrapText="1"/>
    </xf>
    <xf numFmtId="0" fontId="0" fillId="0" borderId="82" xfId="0" applyBorder="1" applyAlignment="1">
      <alignment horizontal="center" vertical="center" textRotation="255" wrapText="1"/>
    </xf>
    <xf numFmtId="181" fontId="16" fillId="0" borderId="77" xfId="0" applyNumberFormat="1" applyFont="1" applyBorder="1" applyAlignment="1">
      <alignment horizontal="right" vertical="center" wrapText="1"/>
    </xf>
    <xf numFmtId="181" fontId="0" fillId="0" borderId="78" xfId="0" applyNumberFormat="1" applyBorder="1" applyAlignment="1">
      <alignment horizontal="right" vertical="center" wrapText="1"/>
    </xf>
    <xf numFmtId="0" fontId="10" fillId="0" borderId="68"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64" xfId="0" applyFont="1" applyBorder="1" applyAlignment="1">
      <alignment horizontal="center" vertical="center" wrapText="1"/>
    </xf>
    <xf numFmtId="0" fontId="10" fillId="0" borderId="65" xfId="0" applyFont="1" applyBorder="1" applyAlignment="1">
      <alignment horizontal="center" vertical="center" wrapText="1"/>
    </xf>
    <xf numFmtId="0" fontId="14" fillId="0" borderId="58" xfId="0" applyFont="1" applyBorder="1" applyAlignment="1">
      <alignment horizontal="center" vertical="center" wrapText="1"/>
    </xf>
    <xf numFmtId="0" fontId="14" fillId="0" borderId="60" xfId="0" applyFont="1" applyBorder="1" applyAlignment="1">
      <alignment horizontal="center" vertical="center" wrapText="1"/>
    </xf>
    <xf numFmtId="181" fontId="16" fillId="0" borderId="19" xfId="0" applyNumberFormat="1" applyFont="1" applyBorder="1" applyAlignment="1">
      <alignment horizontal="right" vertical="center" wrapText="1"/>
    </xf>
    <xf numFmtId="0" fontId="14" fillId="0" borderId="50" xfId="0" applyFont="1" applyBorder="1" applyAlignment="1">
      <alignment horizontal="left" vertical="center" wrapText="1"/>
    </xf>
    <xf numFmtId="0" fontId="0" fillId="0" borderId="50" xfId="0" applyBorder="1" applyAlignment="1">
      <alignment vertical="center" wrapText="1"/>
    </xf>
    <xf numFmtId="180" fontId="16" fillId="0" borderId="56" xfId="0" applyNumberFormat="1" applyFont="1" applyBorder="1" applyAlignment="1">
      <alignment horizontal="left" vertical="center" wrapText="1"/>
    </xf>
    <xf numFmtId="180" fontId="22" fillId="0" borderId="56" xfId="0" applyNumberFormat="1" applyFont="1" applyBorder="1" applyAlignment="1">
      <alignment horizontal="left" vertical="center" wrapText="1"/>
    </xf>
    <xf numFmtId="180" fontId="0" fillId="0" borderId="56" xfId="0" applyNumberFormat="1" applyBorder="1" applyAlignment="1">
      <alignment vertical="center" wrapText="1"/>
    </xf>
    <xf numFmtId="181" fontId="0" fillId="0" borderId="65" xfId="0" applyNumberFormat="1" applyBorder="1" applyAlignment="1">
      <alignment horizontal="right" vertical="center" wrapText="1"/>
    </xf>
    <xf numFmtId="181" fontId="16" fillId="0" borderId="66" xfId="0" applyNumberFormat="1" applyFont="1" applyBorder="1" applyAlignment="1">
      <alignment horizontal="right" vertical="center" wrapText="1"/>
    </xf>
    <xf numFmtId="181" fontId="0" fillId="0" borderId="67" xfId="0" applyNumberFormat="1" applyBorder="1" applyAlignment="1">
      <alignment horizontal="right" vertical="center" wrapText="1"/>
    </xf>
    <xf numFmtId="181" fontId="16" fillId="0" borderId="75" xfId="0" applyNumberFormat="1" applyFont="1" applyBorder="1" applyAlignment="1">
      <alignment horizontal="right" vertical="center" wrapText="1"/>
    </xf>
    <xf numFmtId="181" fontId="0" fillId="0" borderId="76" xfId="0" applyNumberFormat="1" applyBorder="1" applyAlignment="1">
      <alignment horizontal="right" vertical="center" wrapText="1"/>
    </xf>
    <xf numFmtId="181" fontId="16" fillId="0" borderId="2" xfId="0" applyNumberFormat="1" applyFont="1" applyBorder="1" applyAlignment="1">
      <alignment horizontal="right" vertical="center" wrapText="1"/>
    </xf>
    <xf numFmtId="181" fontId="0" fillId="0" borderId="3" xfId="0" applyNumberFormat="1" applyBorder="1" applyAlignment="1">
      <alignment horizontal="right" vertical="center" wrapText="1"/>
    </xf>
    <xf numFmtId="181" fontId="0" fillId="0" borderId="63" xfId="0" applyNumberFormat="1" applyBorder="1" applyAlignment="1">
      <alignment horizontal="right" vertical="center" wrapText="1"/>
    </xf>
    <xf numFmtId="0" fontId="14" fillId="0" borderId="29" xfId="0" applyFont="1" applyBorder="1" applyAlignment="1">
      <alignment horizontal="center" vertical="center" wrapText="1"/>
    </xf>
    <xf numFmtId="0" fontId="14" fillId="0" borderId="32" xfId="0" applyFont="1" applyBorder="1" applyAlignment="1">
      <alignment horizontal="center" vertical="center" wrapText="1"/>
    </xf>
    <xf numFmtId="0" fontId="3" fillId="0" borderId="32" xfId="0" applyFont="1" applyBorder="1" applyAlignment="1">
      <alignment horizontal="center" vertical="center" wrapText="1"/>
    </xf>
    <xf numFmtId="0" fontId="0" fillId="0" borderId="32" xfId="0" applyBorder="1" applyAlignment="1">
      <alignment horizontal="center" vertical="center" wrapText="1"/>
    </xf>
    <xf numFmtId="0" fontId="3" fillId="0" borderId="25" xfId="0" applyFont="1" applyBorder="1" applyAlignment="1">
      <alignment horizontal="center" vertical="center" wrapText="1"/>
    </xf>
    <xf numFmtId="0" fontId="3" fillId="0" borderId="17" xfId="0" applyFont="1" applyBorder="1" applyAlignment="1">
      <alignment horizontal="center" vertical="center" wrapText="1"/>
    </xf>
    <xf numFmtId="0" fontId="0" fillId="0" borderId="17" xfId="0" applyBorder="1" applyAlignment="1">
      <alignment horizontal="center" vertical="center" wrapText="1"/>
    </xf>
    <xf numFmtId="0" fontId="16" fillId="0" borderId="49" xfId="0" applyFont="1" applyBorder="1" applyAlignment="1">
      <alignment horizontal="left" vertical="center" wrapText="1"/>
    </xf>
    <xf numFmtId="0" fontId="16" fillId="0" borderId="50" xfId="0" applyFont="1" applyBorder="1" applyAlignment="1">
      <alignment horizontal="left" vertical="center" wrapText="1"/>
    </xf>
    <xf numFmtId="0" fontId="22" fillId="0" borderId="50" xfId="0" applyFont="1" applyBorder="1" applyAlignment="1">
      <alignment horizontal="left" vertical="center" wrapText="1"/>
    </xf>
    <xf numFmtId="0" fontId="16" fillId="0" borderId="52" xfId="0" applyFont="1" applyBorder="1" applyAlignment="1">
      <alignment horizontal="left" vertical="center" wrapText="1"/>
    </xf>
    <xf numFmtId="0" fontId="16" fillId="0" borderId="53" xfId="0" applyFont="1" applyBorder="1" applyAlignment="1">
      <alignment horizontal="left" vertical="center" wrapText="1"/>
    </xf>
    <xf numFmtId="0" fontId="22" fillId="0" borderId="53" xfId="0" applyFont="1" applyBorder="1" applyAlignment="1">
      <alignment horizontal="left" vertical="center" wrapText="1"/>
    </xf>
    <xf numFmtId="0" fontId="0" fillId="0" borderId="53" xfId="0" applyBorder="1" applyAlignment="1">
      <alignment vertical="center" wrapText="1"/>
    </xf>
    <xf numFmtId="0" fontId="14" fillId="0" borderId="48" xfId="0" applyFont="1" applyBorder="1" applyAlignment="1">
      <alignment horizontal="center" vertical="center" wrapText="1"/>
    </xf>
    <xf numFmtId="0" fontId="0" fillId="0" borderId="77" xfId="0" applyBorder="1" applyAlignment="1">
      <alignment horizontal="center" vertical="center" wrapText="1"/>
    </xf>
    <xf numFmtId="0" fontId="0" fillId="0" borderId="77" xfId="0" applyBorder="1" applyAlignment="1">
      <alignment vertical="center" wrapText="1"/>
    </xf>
    <xf numFmtId="0" fontId="14" fillId="0" borderId="17" xfId="0" applyFont="1" applyBorder="1" applyAlignment="1">
      <alignment horizontal="left" vertical="center" wrapText="1"/>
    </xf>
    <xf numFmtId="0" fontId="0" fillId="0" borderId="16" xfId="0" applyBorder="1" applyAlignment="1">
      <alignment horizontal="left" vertical="center" wrapText="1"/>
    </xf>
    <xf numFmtId="0" fontId="16" fillId="0" borderId="38" xfId="0" applyFont="1" applyBorder="1" applyAlignment="1">
      <alignment horizontal="left" vertical="center" wrapText="1"/>
    </xf>
    <xf numFmtId="0" fontId="16" fillId="0" borderId="0" xfId="0" applyFont="1" applyAlignment="1">
      <alignment horizontal="left" vertical="center" wrapText="1"/>
    </xf>
    <xf numFmtId="0" fontId="10" fillId="0" borderId="0" xfId="0" applyFont="1" applyAlignment="1">
      <alignment horizontal="left" vertical="center"/>
    </xf>
    <xf numFmtId="0" fontId="10" fillId="0" borderId="39" xfId="0" applyFont="1" applyBorder="1" applyAlignment="1">
      <alignment horizontal="left" vertical="center"/>
    </xf>
    <xf numFmtId="181" fontId="16" fillId="0" borderId="50" xfId="0" applyNumberFormat="1" applyFont="1" applyBorder="1" applyAlignment="1">
      <alignment horizontal="right" vertical="center" wrapText="1"/>
    </xf>
    <xf numFmtId="181" fontId="0" fillId="0" borderId="51" xfId="0" applyNumberFormat="1" applyBorder="1" applyAlignment="1">
      <alignment horizontal="right" vertical="center" wrapText="1"/>
    </xf>
    <xf numFmtId="181" fontId="16" fillId="0" borderId="53" xfId="0" applyNumberFormat="1" applyFont="1" applyBorder="1" applyAlignment="1">
      <alignment horizontal="right" vertical="center" wrapText="1"/>
    </xf>
    <xf numFmtId="181" fontId="0" fillId="0" borderId="54" xfId="0" applyNumberFormat="1" applyBorder="1" applyAlignment="1">
      <alignment horizontal="right" vertical="center" wrapText="1"/>
    </xf>
    <xf numFmtId="0" fontId="14" fillId="0" borderId="26" xfId="0" applyFont="1" applyBorder="1" applyAlignment="1">
      <alignment horizontal="center" vertical="center"/>
    </xf>
    <xf numFmtId="0" fontId="14" fillId="0" borderId="19" xfId="0" applyFont="1" applyBorder="1" applyAlignment="1">
      <alignment horizontal="center" vertical="center"/>
    </xf>
    <xf numFmtId="0" fontId="3" fillId="0" borderId="19" xfId="0" applyFont="1" applyBorder="1" applyAlignment="1">
      <alignment horizontal="center" vertical="center"/>
    </xf>
    <xf numFmtId="0" fontId="0" fillId="0" borderId="19" xfId="0" applyBorder="1" applyAlignment="1">
      <alignment horizontal="center" vertical="center"/>
    </xf>
    <xf numFmtId="181" fontId="16" fillId="0" borderId="72" xfId="0" applyNumberFormat="1" applyFont="1" applyBorder="1" applyAlignment="1">
      <alignment horizontal="right" vertical="center" wrapText="1"/>
    </xf>
    <xf numFmtId="181" fontId="0" fillId="0" borderId="71" xfId="0" applyNumberFormat="1" applyBorder="1" applyAlignment="1">
      <alignment horizontal="right" vertical="center" wrapText="1"/>
    </xf>
    <xf numFmtId="0" fontId="13" fillId="0" borderId="27" xfId="0" applyFont="1" applyBorder="1" applyAlignment="1">
      <alignment horizontal="left" vertical="center" wrapText="1"/>
    </xf>
    <xf numFmtId="0" fontId="3" fillId="0" borderId="31" xfId="0" applyFont="1" applyBorder="1" applyAlignment="1">
      <alignment horizontal="left" vertical="center" wrapText="1"/>
    </xf>
    <xf numFmtId="0" fontId="16" fillId="0" borderId="28" xfId="0" applyFont="1" applyBorder="1" applyAlignment="1">
      <alignment horizontal="left" vertical="center" shrinkToFit="1"/>
    </xf>
    <xf numFmtId="0" fontId="22" fillId="0" borderId="17" xfId="0" applyFont="1" applyBorder="1" applyAlignment="1">
      <alignment horizontal="left" vertical="center" shrinkToFit="1"/>
    </xf>
    <xf numFmtId="0" fontId="14" fillId="0" borderId="62" xfId="0" applyFont="1" applyBorder="1" applyAlignment="1">
      <alignment horizontal="center" vertical="center" wrapText="1"/>
    </xf>
    <xf numFmtId="0" fontId="0" fillId="0" borderId="20" xfId="0" applyBorder="1" applyAlignment="1">
      <alignment horizontal="center" vertical="center" wrapText="1"/>
    </xf>
    <xf numFmtId="0" fontId="16" fillId="0" borderId="40" xfId="0" applyFont="1" applyBorder="1" applyAlignment="1">
      <alignment horizontal="left" vertical="center" wrapText="1"/>
    </xf>
    <xf numFmtId="0" fontId="16" fillId="0" borderId="41" xfId="0" applyFont="1" applyBorder="1" applyAlignment="1">
      <alignment horizontal="left" vertical="center" wrapText="1"/>
    </xf>
    <xf numFmtId="0" fontId="10" fillId="0" borderId="41" xfId="0" applyFont="1" applyBorder="1" applyAlignment="1">
      <alignment horizontal="left" vertical="center"/>
    </xf>
    <xf numFmtId="0" fontId="10" fillId="0" borderId="42" xfId="0" applyFont="1" applyBorder="1" applyAlignment="1">
      <alignment horizontal="left" vertical="center"/>
    </xf>
    <xf numFmtId="0" fontId="13" fillId="0" borderId="31" xfId="0" applyFont="1" applyBorder="1" applyAlignment="1">
      <alignment horizontal="left" vertical="center" wrapText="1"/>
    </xf>
    <xf numFmtId="0" fontId="3" fillId="0" borderId="14" xfId="0" applyFont="1" applyBorder="1" applyAlignment="1">
      <alignment horizontal="left" vertical="center" wrapText="1"/>
    </xf>
    <xf numFmtId="0" fontId="16" fillId="0" borderId="17" xfId="0" applyFont="1" applyBorder="1" applyAlignment="1">
      <alignment horizontal="left" vertical="center" shrinkToFit="1"/>
    </xf>
    <xf numFmtId="0" fontId="22" fillId="0" borderId="15" xfId="0" applyFont="1" applyBorder="1" applyAlignment="1">
      <alignment horizontal="left" vertical="center" shrinkToFit="1"/>
    </xf>
    <xf numFmtId="0" fontId="29" fillId="0" borderId="49" xfId="0" applyFont="1" applyBorder="1" applyAlignment="1">
      <alignment horizontal="center" vertical="center" wrapText="1"/>
    </xf>
    <xf numFmtId="0" fontId="0" fillId="0" borderId="65" xfId="0" applyBorder="1" applyAlignment="1">
      <alignment horizontal="center" vertical="center" wrapText="1"/>
    </xf>
    <xf numFmtId="3" fontId="38" fillId="0" borderId="32" xfId="0" applyNumberFormat="1" applyFont="1" applyBorder="1">
      <alignment vertical="center"/>
    </xf>
    <xf numFmtId="0" fontId="11" fillId="0" borderId="32" xfId="0" applyFont="1" applyBorder="1">
      <alignment vertical="center"/>
    </xf>
    <xf numFmtId="0" fontId="3" fillId="0" borderId="79" xfId="0" applyFont="1" applyBorder="1" applyAlignment="1">
      <alignment horizontal="right" vertical="center" wrapText="1"/>
    </xf>
    <xf numFmtId="0" fontId="0" fillId="0" borderId="80" xfId="0" applyBorder="1" applyAlignment="1">
      <alignment vertical="center" wrapText="1"/>
    </xf>
    <xf numFmtId="0" fontId="0" fillId="0" borderId="81" xfId="0" applyBorder="1" applyAlignment="1">
      <alignment vertical="center" wrapText="1"/>
    </xf>
    <xf numFmtId="0" fontId="19" fillId="0" borderId="0" xfId="0" applyFont="1" applyAlignment="1">
      <alignment horizontal="center" vertical="center"/>
    </xf>
    <xf numFmtId="0" fontId="20" fillId="0" borderId="0" xfId="0" applyFont="1" applyAlignment="1">
      <alignment horizontal="center" vertical="center"/>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9" fillId="0" borderId="29" xfId="0" applyFont="1" applyBorder="1" applyAlignment="1">
      <alignment horizontal="center" vertical="center" wrapText="1"/>
    </xf>
    <xf numFmtId="0" fontId="29" fillId="0" borderId="55" xfId="0" applyFont="1" applyBorder="1" applyAlignment="1">
      <alignment horizontal="center" vertical="center" wrapText="1"/>
    </xf>
    <xf numFmtId="0" fontId="0" fillId="0" borderId="69" xfId="0" applyBorder="1" applyAlignment="1">
      <alignment horizontal="center" vertical="center" wrapText="1"/>
    </xf>
    <xf numFmtId="0" fontId="13" fillId="0" borderId="27" xfId="0" applyFont="1" applyBorder="1" applyAlignment="1">
      <alignment horizontal="center" vertical="center" wrapText="1"/>
    </xf>
    <xf numFmtId="0" fontId="3" fillId="0" borderId="14" xfId="0" applyFont="1" applyBorder="1" applyAlignment="1">
      <alignment horizontal="center" vertical="center" wrapText="1"/>
    </xf>
    <xf numFmtId="0" fontId="13" fillId="0" borderId="28" xfId="0" applyFont="1" applyBorder="1" applyAlignment="1">
      <alignment horizontal="center" vertical="center" wrapText="1"/>
    </xf>
    <xf numFmtId="0" fontId="3" fillId="0" borderId="15" xfId="0" applyFont="1" applyBorder="1" applyAlignment="1">
      <alignment horizontal="center" vertical="center" wrapText="1"/>
    </xf>
    <xf numFmtId="0" fontId="13" fillId="0" borderId="26" xfId="0" applyFont="1" applyBorder="1" applyAlignment="1">
      <alignment horizontal="center" vertical="center" wrapText="1"/>
    </xf>
    <xf numFmtId="0" fontId="3" fillId="0" borderId="47"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31" xfId="0" applyFont="1" applyBorder="1" applyAlignment="1">
      <alignment vertical="center" wrapText="1"/>
    </xf>
    <xf numFmtId="0" fontId="22" fillId="0" borderId="14" xfId="0" applyFont="1" applyBorder="1" applyAlignment="1">
      <alignment vertical="center" wrapText="1"/>
    </xf>
    <xf numFmtId="0" fontId="22" fillId="0" borderId="28" xfId="0" applyFont="1" applyBorder="1" applyAlignment="1">
      <alignment vertical="center" wrapText="1"/>
    </xf>
    <xf numFmtId="0" fontId="22" fillId="0" borderId="17" xfId="0" applyFont="1" applyBorder="1" applyAlignment="1">
      <alignment vertical="center" wrapText="1"/>
    </xf>
    <xf numFmtId="0" fontId="22" fillId="0" borderId="15" xfId="0" applyFont="1" applyBorder="1" applyAlignment="1">
      <alignment vertical="center" wrapText="1"/>
    </xf>
    <xf numFmtId="0" fontId="22" fillId="0" borderId="18" xfId="0" applyFont="1" applyBorder="1" applyAlignment="1">
      <alignment horizontal="center" vertical="center" wrapText="1"/>
    </xf>
    <xf numFmtId="0" fontId="22" fillId="0" borderId="19" xfId="0" applyFont="1" applyBorder="1" applyAlignment="1">
      <alignment vertical="center" wrapText="1"/>
    </xf>
    <xf numFmtId="0" fontId="22" fillId="0" borderId="20" xfId="0" applyFont="1" applyBorder="1" applyAlignment="1">
      <alignment vertical="center" wrapText="1"/>
    </xf>
  </cellXfs>
  <cellStyles count="3">
    <cellStyle name="ハイパーリンク" xfId="2" builtinId="8"/>
    <cellStyle name="桁区切り" xfId="1" builtinId="6"/>
    <cellStyle name="標準" xfId="0" builtinId="0"/>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228600</xdr:colOff>
          <xdr:row>22</xdr:row>
          <xdr:rowOff>57150</xdr:rowOff>
        </xdr:from>
        <xdr:to>
          <xdr:col>18</xdr:col>
          <xdr:colOff>428625</xdr:colOff>
          <xdr:row>26</xdr:row>
          <xdr:rowOff>219075</xdr:rowOff>
        </xdr:to>
        <xdr:sp macro="" textlink="">
          <xdr:nvSpPr>
            <xdr:cNvPr id="2086" name="Object 38" hidden="1">
              <a:extLst>
                <a:ext uri="{63B3BB69-23CF-44E3-9099-C40C66FF867C}">
                  <a14:compatExt spid="_x0000_s2086"/>
                </a:ext>
                <a:ext uri="{FF2B5EF4-FFF2-40B4-BE49-F238E27FC236}">
                  <a16:creationId xmlns:a16="http://schemas.microsoft.com/office/drawing/2014/main" id="{00000000-0008-0000-0100-000026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xdr:from>
      <xdr:col>0</xdr:col>
      <xdr:colOff>196850</xdr:colOff>
      <xdr:row>113</xdr:row>
      <xdr:rowOff>26456</xdr:rowOff>
    </xdr:from>
    <xdr:to>
      <xdr:col>4</xdr:col>
      <xdr:colOff>1217083</xdr:colOff>
      <xdr:row>125</xdr:row>
      <xdr:rowOff>84665</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196850" y="33607373"/>
          <a:ext cx="3613150" cy="2090209"/>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476251</xdr:colOff>
      <xdr:row>113</xdr:row>
      <xdr:rowOff>31750</xdr:rowOff>
    </xdr:from>
    <xdr:to>
      <xdr:col>8</xdr:col>
      <xdr:colOff>338667</xdr:colOff>
      <xdr:row>125</xdr:row>
      <xdr:rowOff>63500</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4423834" y="33612667"/>
          <a:ext cx="3439583" cy="2063750"/>
        </a:xfrm>
        <a:prstGeom prst="rect">
          <a:avLst/>
        </a:prstGeom>
        <a:solidFill>
          <a:sysClr val="window" lastClr="FFFFFF"/>
        </a:solidFill>
        <a:ln w="12700" cap="flat" cmpd="sng" algn="ctr">
          <a:solidFill>
            <a:srgbClr val="70AD47"/>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0</xdr:col>
      <xdr:colOff>238125</xdr:colOff>
      <xdr:row>129</xdr:row>
      <xdr:rowOff>138642</xdr:rowOff>
    </xdr:from>
    <xdr:to>
      <xdr:col>5</xdr:col>
      <xdr:colOff>42334</xdr:colOff>
      <xdr:row>141</xdr:row>
      <xdr:rowOff>63500</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238125" y="36428892"/>
          <a:ext cx="3751792" cy="1956858"/>
        </a:xfrm>
        <a:prstGeom prst="rect">
          <a:avLst/>
        </a:prstGeom>
        <a:solidFill>
          <a:sysClr val="window" lastClr="FFFFFF"/>
        </a:solidFill>
        <a:ln w="12700" cap="flat" cmpd="sng" algn="ctr">
          <a:solidFill>
            <a:srgbClr val="70AD47"/>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534458</xdr:colOff>
      <xdr:row>129</xdr:row>
      <xdr:rowOff>127000</xdr:rowOff>
    </xdr:from>
    <xdr:to>
      <xdr:col>8</xdr:col>
      <xdr:colOff>423332</xdr:colOff>
      <xdr:row>141</xdr:row>
      <xdr:rowOff>74083</xdr:rowOff>
    </xdr:to>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4482041" y="36417250"/>
          <a:ext cx="3466041" cy="1979083"/>
        </a:xfrm>
        <a:prstGeom prst="rect">
          <a:avLst/>
        </a:prstGeom>
        <a:solidFill>
          <a:sysClr val="window" lastClr="FFFFFF"/>
        </a:solidFill>
        <a:ln w="12700" cap="flat" cmpd="sng" algn="ctr">
          <a:solidFill>
            <a:srgbClr val="70AD47"/>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38099</xdr:colOff>
      <xdr:row>54</xdr:row>
      <xdr:rowOff>19049</xdr:rowOff>
    </xdr:from>
    <xdr:to>
      <xdr:col>14</xdr:col>
      <xdr:colOff>495300</xdr:colOff>
      <xdr:row>60</xdr:row>
      <xdr:rowOff>114300</xdr:rowOff>
    </xdr:to>
    <xdr:sp macro="" textlink="">
      <xdr:nvSpPr>
        <xdr:cNvPr id="2" name="Text Box 7">
          <a:extLst>
            <a:ext uri="{FF2B5EF4-FFF2-40B4-BE49-F238E27FC236}">
              <a16:creationId xmlns:a16="http://schemas.microsoft.com/office/drawing/2014/main" id="{9AEC0459-18F6-4BF0-9E08-BEF6127618CB}"/>
            </a:ext>
          </a:extLst>
        </xdr:cNvPr>
        <xdr:cNvSpPr txBox="1">
          <a:spLocks noChangeArrowheads="1"/>
        </xdr:cNvSpPr>
      </xdr:nvSpPr>
      <xdr:spPr bwMode="auto">
        <a:xfrm>
          <a:off x="2809874" y="9925049"/>
          <a:ext cx="5991226" cy="1123951"/>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①　領収書は、収支決算書の経費項目ごとに用紙を別にし、重ならないように貼付してください。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②　領収書のあて先は、団体名にして下さい。</a:t>
          </a:r>
        </a:p>
        <a:p>
          <a:pPr algn="l" rtl="0">
            <a:defRPr sz="1000"/>
          </a:pPr>
          <a:r>
            <a:rPr lang="ja-JP" altLang="en-US" sz="1100" b="0" i="0" u="none" strike="noStrike" baseline="0">
              <a:solidFill>
                <a:srgbClr val="000000"/>
              </a:solidFill>
              <a:latin typeface="ＭＳ Ｐゴシック"/>
              <a:ea typeface="ＭＳ Ｐゴシック"/>
            </a:rPr>
            <a:t>　　 個人で立替え払いをした場合は、留意事項を参照して領収書を作成して下さい。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③　コピーの場合原本証明を提出して下さい。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④　領収書には整理番号を記入し、経費項目ごとに一覧表を作成してください。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95251</xdr:colOff>
      <xdr:row>20</xdr:row>
      <xdr:rowOff>76200</xdr:rowOff>
    </xdr:from>
    <xdr:to>
      <xdr:col>5</xdr:col>
      <xdr:colOff>1038225</xdr:colOff>
      <xdr:row>20</xdr:row>
      <xdr:rowOff>190500</xdr:rowOff>
    </xdr:to>
    <xdr:sp macro="" textlink="">
      <xdr:nvSpPr>
        <xdr:cNvPr id="2" name="大かっこ 1">
          <a:extLst>
            <a:ext uri="{FF2B5EF4-FFF2-40B4-BE49-F238E27FC236}">
              <a16:creationId xmlns:a16="http://schemas.microsoft.com/office/drawing/2014/main" id="{00000000-0008-0000-0200-000002000000}"/>
            </a:ext>
          </a:extLst>
        </xdr:cNvPr>
        <xdr:cNvSpPr/>
      </xdr:nvSpPr>
      <xdr:spPr>
        <a:xfrm>
          <a:off x="4210051" y="34671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20</xdr:row>
      <xdr:rowOff>76200</xdr:rowOff>
    </xdr:from>
    <xdr:to>
      <xdr:col>6</xdr:col>
      <xdr:colOff>1038225</xdr:colOff>
      <xdr:row>20</xdr:row>
      <xdr:rowOff>190500</xdr:rowOff>
    </xdr:to>
    <xdr:sp macro="" textlink="">
      <xdr:nvSpPr>
        <xdr:cNvPr id="29" name="大かっこ 28">
          <a:extLst>
            <a:ext uri="{FF2B5EF4-FFF2-40B4-BE49-F238E27FC236}">
              <a16:creationId xmlns:a16="http://schemas.microsoft.com/office/drawing/2014/main" id="{00000000-0008-0000-0200-00001D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22</xdr:row>
      <xdr:rowOff>76200</xdr:rowOff>
    </xdr:from>
    <xdr:to>
      <xdr:col>5</xdr:col>
      <xdr:colOff>1038225</xdr:colOff>
      <xdr:row>22</xdr:row>
      <xdr:rowOff>190500</xdr:rowOff>
    </xdr:to>
    <xdr:sp macro="" textlink="">
      <xdr:nvSpPr>
        <xdr:cNvPr id="31" name="大かっこ 30">
          <a:extLst>
            <a:ext uri="{FF2B5EF4-FFF2-40B4-BE49-F238E27FC236}">
              <a16:creationId xmlns:a16="http://schemas.microsoft.com/office/drawing/2014/main" id="{00000000-0008-0000-0200-00001F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22</xdr:row>
      <xdr:rowOff>76200</xdr:rowOff>
    </xdr:from>
    <xdr:to>
      <xdr:col>6</xdr:col>
      <xdr:colOff>1038225</xdr:colOff>
      <xdr:row>22</xdr:row>
      <xdr:rowOff>190500</xdr:rowOff>
    </xdr:to>
    <xdr:sp macro="" textlink="">
      <xdr:nvSpPr>
        <xdr:cNvPr id="32" name="大かっこ 31">
          <a:extLst>
            <a:ext uri="{FF2B5EF4-FFF2-40B4-BE49-F238E27FC236}">
              <a16:creationId xmlns:a16="http://schemas.microsoft.com/office/drawing/2014/main" id="{00000000-0008-0000-0200-000020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24</xdr:row>
      <xdr:rowOff>76200</xdr:rowOff>
    </xdr:from>
    <xdr:to>
      <xdr:col>5</xdr:col>
      <xdr:colOff>1038225</xdr:colOff>
      <xdr:row>24</xdr:row>
      <xdr:rowOff>190500</xdr:rowOff>
    </xdr:to>
    <xdr:sp macro="" textlink="">
      <xdr:nvSpPr>
        <xdr:cNvPr id="33" name="大かっこ 32">
          <a:extLst>
            <a:ext uri="{FF2B5EF4-FFF2-40B4-BE49-F238E27FC236}">
              <a16:creationId xmlns:a16="http://schemas.microsoft.com/office/drawing/2014/main" id="{00000000-0008-0000-0200-000021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24</xdr:row>
      <xdr:rowOff>76200</xdr:rowOff>
    </xdr:from>
    <xdr:to>
      <xdr:col>6</xdr:col>
      <xdr:colOff>1038225</xdr:colOff>
      <xdr:row>24</xdr:row>
      <xdr:rowOff>190500</xdr:rowOff>
    </xdr:to>
    <xdr:sp macro="" textlink="">
      <xdr:nvSpPr>
        <xdr:cNvPr id="34" name="大かっこ 33">
          <a:extLst>
            <a:ext uri="{FF2B5EF4-FFF2-40B4-BE49-F238E27FC236}">
              <a16:creationId xmlns:a16="http://schemas.microsoft.com/office/drawing/2014/main" id="{00000000-0008-0000-0200-000022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26</xdr:row>
      <xdr:rowOff>76200</xdr:rowOff>
    </xdr:from>
    <xdr:to>
      <xdr:col>5</xdr:col>
      <xdr:colOff>1038225</xdr:colOff>
      <xdr:row>26</xdr:row>
      <xdr:rowOff>190500</xdr:rowOff>
    </xdr:to>
    <xdr:sp macro="" textlink="">
      <xdr:nvSpPr>
        <xdr:cNvPr id="35" name="大かっこ 34">
          <a:extLst>
            <a:ext uri="{FF2B5EF4-FFF2-40B4-BE49-F238E27FC236}">
              <a16:creationId xmlns:a16="http://schemas.microsoft.com/office/drawing/2014/main" id="{00000000-0008-0000-0200-000023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26</xdr:row>
      <xdr:rowOff>76200</xdr:rowOff>
    </xdr:from>
    <xdr:to>
      <xdr:col>6</xdr:col>
      <xdr:colOff>1038225</xdr:colOff>
      <xdr:row>26</xdr:row>
      <xdr:rowOff>190500</xdr:rowOff>
    </xdr:to>
    <xdr:sp macro="" textlink="">
      <xdr:nvSpPr>
        <xdr:cNvPr id="36" name="大かっこ 35">
          <a:extLst>
            <a:ext uri="{FF2B5EF4-FFF2-40B4-BE49-F238E27FC236}">
              <a16:creationId xmlns:a16="http://schemas.microsoft.com/office/drawing/2014/main" id="{00000000-0008-0000-0200-000024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28</xdr:row>
      <xdr:rowOff>76200</xdr:rowOff>
    </xdr:from>
    <xdr:to>
      <xdr:col>5</xdr:col>
      <xdr:colOff>1038225</xdr:colOff>
      <xdr:row>28</xdr:row>
      <xdr:rowOff>190500</xdr:rowOff>
    </xdr:to>
    <xdr:sp macro="" textlink="">
      <xdr:nvSpPr>
        <xdr:cNvPr id="37" name="大かっこ 36">
          <a:extLst>
            <a:ext uri="{FF2B5EF4-FFF2-40B4-BE49-F238E27FC236}">
              <a16:creationId xmlns:a16="http://schemas.microsoft.com/office/drawing/2014/main" id="{00000000-0008-0000-0200-000025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28</xdr:row>
      <xdr:rowOff>76200</xdr:rowOff>
    </xdr:from>
    <xdr:to>
      <xdr:col>6</xdr:col>
      <xdr:colOff>1038225</xdr:colOff>
      <xdr:row>28</xdr:row>
      <xdr:rowOff>190500</xdr:rowOff>
    </xdr:to>
    <xdr:sp macro="" textlink="">
      <xdr:nvSpPr>
        <xdr:cNvPr id="38" name="大かっこ 37">
          <a:extLst>
            <a:ext uri="{FF2B5EF4-FFF2-40B4-BE49-F238E27FC236}">
              <a16:creationId xmlns:a16="http://schemas.microsoft.com/office/drawing/2014/main" id="{00000000-0008-0000-0200-000026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30</xdr:row>
      <xdr:rowOff>76200</xdr:rowOff>
    </xdr:from>
    <xdr:to>
      <xdr:col>5</xdr:col>
      <xdr:colOff>1038225</xdr:colOff>
      <xdr:row>30</xdr:row>
      <xdr:rowOff>190500</xdr:rowOff>
    </xdr:to>
    <xdr:sp macro="" textlink="">
      <xdr:nvSpPr>
        <xdr:cNvPr id="39" name="大かっこ 38">
          <a:extLst>
            <a:ext uri="{FF2B5EF4-FFF2-40B4-BE49-F238E27FC236}">
              <a16:creationId xmlns:a16="http://schemas.microsoft.com/office/drawing/2014/main" id="{00000000-0008-0000-0200-000027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40" name="大かっこ 39">
          <a:extLst>
            <a:ext uri="{FF2B5EF4-FFF2-40B4-BE49-F238E27FC236}">
              <a16:creationId xmlns:a16="http://schemas.microsoft.com/office/drawing/2014/main" id="{00000000-0008-0000-0200-000028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32</xdr:row>
      <xdr:rowOff>76200</xdr:rowOff>
    </xdr:from>
    <xdr:to>
      <xdr:col>5</xdr:col>
      <xdr:colOff>1038225</xdr:colOff>
      <xdr:row>32</xdr:row>
      <xdr:rowOff>190500</xdr:rowOff>
    </xdr:to>
    <xdr:sp macro="" textlink="">
      <xdr:nvSpPr>
        <xdr:cNvPr id="41" name="大かっこ 40">
          <a:extLst>
            <a:ext uri="{FF2B5EF4-FFF2-40B4-BE49-F238E27FC236}">
              <a16:creationId xmlns:a16="http://schemas.microsoft.com/office/drawing/2014/main" id="{00000000-0008-0000-0200-000029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42" name="大かっこ 41">
          <a:extLst>
            <a:ext uri="{FF2B5EF4-FFF2-40B4-BE49-F238E27FC236}">
              <a16:creationId xmlns:a16="http://schemas.microsoft.com/office/drawing/2014/main" id="{00000000-0008-0000-0200-00002A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34</xdr:row>
      <xdr:rowOff>76200</xdr:rowOff>
    </xdr:from>
    <xdr:to>
      <xdr:col>5</xdr:col>
      <xdr:colOff>1038225</xdr:colOff>
      <xdr:row>34</xdr:row>
      <xdr:rowOff>190500</xdr:rowOff>
    </xdr:to>
    <xdr:sp macro="" textlink="">
      <xdr:nvSpPr>
        <xdr:cNvPr id="43" name="大かっこ 42">
          <a:extLst>
            <a:ext uri="{FF2B5EF4-FFF2-40B4-BE49-F238E27FC236}">
              <a16:creationId xmlns:a16="http://schemas.microsoft.com/office/drawing/2014/main" id="{00000000-0008-0000-0200-00002B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44" name="大かっこ 43">
          <a:extLst>
            <a:ext uri="{FF2B5EF4-FFF2-40B4-BE49-F238E27FC236}">
              <a16:creationId xmlns:a16="http://schemas.microsoft.com/office/drawing/2014/main" id="{00000000-0008-0000-0200-00002C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36</xdr:row>
      <xdr:rowOff>76200</xdr:rowOff>
    </xdr:from>
    <xdr:to>
      <xdr:col>5</xdr:col>
      <xdr:colOff>1038225</xdr:colOff>
      <xdr:row>36</xdr:row>
      <xdr:rowOff>190500</xdr:rowOff>
    </xdr:to>
    <xdr:sp macro="" textlink="">
      <xdr:nvSpPr>
        <xdr:cNvPr id="45" name="大かっこ 44">
          <a:extLst>
            <a:ext uri="{FF2B5EF4-FFF2-40B4-BE49-F238E27FC236}">
              <a16:creationId xmlns:a16="http://schemas.microsoft.com/office/drawing/2014/main" id="{00000000-0008-0000-0200-00002D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36</xdr:row>
      <xdr:rowOff>76200</xdr:rowOff>
    </xdr:from>
    <xdr:to>
      <xdr:col>6</xdr:col>
      <xdr:colOff>1038225</xdr:colOff>
      <xdr:row>36</xdr:row>
      <xdr:rowOff>190500</xdr:rowOff>
    </xdr:to>
    <xdr:sp macro="" textlink="">
      <xdr:nvSpPr>
        <xdr:cNvPr id="46" name="大かっこ 45">
          <a:extLst>
            <a:ext uri="{FF2B5EF4-FFF2-40B4-BE49-F238E27FC236}">
              <a16:creationId xmlns:a16="http://schemas.microsoft.com/office/drawing/2014/main" id="{00000000-0008-0000-0200-00002E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38</xdr:row>
      <xdr:rowOff>76200</xdr:rowOff>
    </xdr:from>
    <xdr:to>
      <xdr:col>5</xdr:col>
      <xdr:colOff>1038225</xdr:colOff>
      <xdr:row>38</xdr:row>
      <xdr:rowOff>190500</xdr:rowOff>
    </xdr:to>
    <xdr:sp macro="" textlink="">
      <xdr:nvSpPr>
        <xdr:cNvPr id="47" name="大かっこ 46">
          <a:extLst>
            <a:ext uri="{FF2B5EF4-FFF2-40B4-BE49-F238E27FC236}">
              <a16:creationId xmlns:a16="http://schemas.microsoft.com/office/drawing/2014/main" id="{00000000-0008-0000-0200-00002F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38</xdr:row>
      <xdr:rowOff>76200</xdr:rowOff>
    </xdr:from>
    <xdr:to>
      <xdr:col>6</xdr:col>
      <xdr:colOff>1038225</xdr:colOff>
      <xdr:row>38</xdr:row>
      <xdr:rowOff>190500</xdr:rowOff>
    </xdr:to>
    <xdr:sp macro="" textlink="">
      <xdr:nvSpPr>
        <xdr:cNvPr id="48" name="大かっこ 47">
          <a:extLst>
            <a:ext uri="{FF2B5EF4-FFF2-40B4-BE49-F238E27FC236}">
              <a16:creationId xmlns:a16="http://schemas.microsoft.com/office/drawing/2014/main" id="{00000000-0008-0000-0200-000030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40</xdr:row>
      <xdr:rowOff>76200</xdr:rowOff>
    </xdr:from>
    <xdr:to>
      <xdr:col>5</xdr:col>
      <xdr:colOff>1038225</xdr:colOff>
      <xdr:row>40</xdr:row>
      <xdr:rowOff>190500</xdr:rowOff>
    </xdr:to>
    <xdr:sp macro="" textlink="">
      <xdr:nvSpPr>
        <xdr:cNvPr id="49" name="大かっこ 48">
          <a:extLst>
            <a:ext uri="{FF2B5EF4-FFF2-40B4-BE49-F238E27FC236}">
              <a16:creationId xmlns:a16="http://schemas.microsoft.com/office/drawing/2014/main" id="{00000000-0008-0000-0200-000031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40</xdr:row>
      <xdr:rowOff>76200</xdr:rowOff>
    </xdr:from>
    <xdr:to>
      <xdr:col>6</xdr:col>
      <xdr:colOff>1038225</xdr:colOff>
      <xdr:row>40</xdr:row>
      <xdr:rowOff>190500</xdr:rowOff>
    </xdr:to>
    <xdr:sp macro="" textlink="">
      <xdr:nvSpPr>
        <xdr:cNvPr id="50" name="大かっこ 49">
          <a:extLst>
            <a:ext uri="{FF2B5EF4-FFF2-40B4-BE49-F238E27FC236}">
              <a16:creationId xmlns:a16="http://schemas.microsoft.com/office/drawing/2014/main" id="{00000000-0008-0000-0200-000032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42</xdr:row>
      <xdr:rowOff>76200</xdr:rowOff>
    </xdr:from>
    <xdr:to>
      <xdr:col>5</xdr:col>
      <xdr:colOff>1038225</xdr:colOff>
      <xdr:row>42</xdr:row>
      <xdr:rowOff>190500</xdr:rowOff>
    </xdr:to>
    <xdr:sp macro="" textlink="">
      <xdr:nvSpPr>
        <xdr:cNvPr id="51" name="大かっこ 50">
          <a:extLst>
            <a:ext uri="{FF2B5EF4-FFF2-40B4-BE49-F238E27FC236}">
              <a16:creationId xmlns:a16="http://schemas.microsoft.com/office/drawing/2014/main" id="{00000000-0008-0000-0200-000033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42</xdr:row>
      <xdr:rowOff>76200</xdr:rowOff>
    </xdr:from>
    <xdr:to>
      <xdr:col>6</xdr:col>
      <xdr:colOff>1038225</xdr:colOff>
      <xdr:row>42</xdr:row>
      <xdr:rowOff>190500</xdr:rowOff>
    </xdr:to>
    <xdr:sp macro="" textlink="">
      <xdr:nvSpPr>
        <xdr:cNvPr id="52" name="大かっこ 51">
          <a:extLst>
            <a:ext uri="{FF2B5EF4-FFF2-40B4-BE49-F238E27FC236}">
              <a16:creationId xmlns:a16="http://schemas.microsoft.com/office/drawing/2014/main" id="{00000000-0008-0000-0200-000034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44</xdr:row>
      <xdr:rowOff>76200</xdr:rowOff>
    </xdr:from>
    <xdr:to>
      <xdr:col>5</xdr:col>
      <xdr:colOff>1038225</xdr:colOff>
      <xdr:row>44</xdr:row>
      <xdr:rowOff>190500</xdr:rowOff>
    </xdr:to>
    <xdr:sp macro="" textlink="">
      <xdr:nvSpPr>
        <xdr:cNvPr id="53" name="大かっこ 52">
          <a:extLst>
            <a:ext uri="{FF2B5EF4-FFF2-40B4-BE49-F238E27FC236}">
              <a16:creationId xmlns:a16="http://schemas.microsoft.com/office/drawing/2014/main" id="{00000000-0008-0000-0200-000035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4" name="大かっこ 53">
          <a:extLst>
            <a:ext uri="{FF2B5EF4-FFF2-40B4-BE49-F238E27FC236}">
              <a16:creationId xmlns:a16="http://schemas.microsoft.com/office/drawing/2014/main" id="{00000000-0008-0000-0200-000036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58" name="大かっこ 57">
          <a:extLst>
            <a:ext uri="{FF2B5EF4-FFF2-40B4-BE49-F238E27FC236}">
              <a16:creationId xmlns:a16="http://schemas.microsoft.com/office/drawing/2014/main" id="{00000000-0008-0000-0200-00003A000000}"/>
            </a:ext>
          </a:extLst>
        </xdr:cNvPr>
        <xdr:cNvSpPr/>
      </xdr:nvSpPr>
      <xdr:spPr>
        <a:xfrm>
          <a:off x="4752976" y="11430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59" name="大かっこ 58">
          <a:extLst>
            <a:ext uri="{FF2B5EF4-FFF2-40B4-BE49-F238E27FC236}">
              <a16:creationId xmlns:a16="http://schemas.microsoft.com/office/drawing/2014/main" id="{00000000-0008-0000-0200-00003B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xdr:row>
      <xdr:rowOff>47625</xdr:rowOff>
    </xdr:from>
    <xdr:to>
      <xdr:col>5</xdr:col>
      <xdr:colOff>1038225</xdr:colOff>
      <xdr:row>11</xdr:row>
      <xdr:rowOff>161925</xdr:rowOff>
    </xdr:to>
    <xdr:sp macro="" textlink="">
      <xdr:nvSpPr>
        <xdr:cNvPr id="60" name="大かっこ 59">
          <a:extLst>
            <a:ext uri="{FF2B5EF4-FFF2-40B4-BE49-F238E27FC236}">
              <a16:creationId xmlns:a16="http://schemas.microsoft.com/office/drawing/2014/main" id="{00000000-0008-0000-0200-00003C000000}"/>
            </a:ext>
          </a:extLst>
        </xdr:cNvPr>
        <xdr:cNvSpPr/>
      </xdr:nvSpPr>
      <xdr:spPr>
        <a:xfrm>
          <a:off x="47529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13</xdr:row>
      <xdr:rowOff>47625</xdr:rowOff>
    </xdr:from>
    <xdr:to>
      <xdr:col>5</xdr:col>
      <xdr:colOff>1038225</xdr:colOff>
      <xdr:row>13</xdr:row>
      <xdr:rowOff>161925</xdr:rowOff>
    </xdr:to>
    <xdr:sp macro="" textlink="">
      <xdr:nvSpPr>
        <xdr:cNvPr id="61" name="大かっこ 60">
          <a:extLst>
            <a:ext uri="{FF2B5EF4-FFF2-40B4-BE49-F238E27FC236}">
              <a16:creationId xmlns:a16="http://schemas.microsoft.com/office/drawing/2014/main" id="{00000000-0008-0000-0200-00003D000000}"/>
            </a:ext>
          </a:extLst>
        </xdr:cNvPr>
        <xdr:cNvSpPr/>
      </xdr:nvSpPr>
      <xdr:spPr>
        <a:xfrm>
          <a:off x="4756898" y="2434478"/>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65" name="大かっこ 64">
          <a:extLst>
            <a:ext uri="{FF2B5EF4-FFF2-40B4-BE49-F238E27FC236}">
              <a16:creationId xmlns:a16="http://schemas.microsoft.com/office/drawing/2014/main" id="{00000000-0008-0000-0200-000041000000}"/>
            </a:ext>
          </a:extLst>
        </xdr:cNvPr>
        <xdr:cNvSpPr/>
      </xdr:nvSpPr>
      <xdr:spPr>
        <a:xfrm>
          <a:off x="4756898" y="6082553"/>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5" name="大かっこ 54">
          <a:extLst>
            <a:ext uri="{FF2B5EF4-FFF2-40B4-BE49-F238E27FC236}">
              <a16:creationId xmlns:a16="http://schemas.microsoft.com/office/drawing/2014/main" id="{00000000-0008-0000-0200-000037000000}"/>
            </a:ext>
          </a:extLst>
        </xdr:cNvPr>
        <xdr:cNvSpPr/>
      </xdr:nvSpPr>
      <xdr:spPr>
        <a:xfrm>
          <a:off x="6096001" y="95059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6" name="大かっこ 55">
          <a:extLst>
            <a:ext uri="{FF2B5EF4-FFF2-40B4-BE49-F238E27FC236}">
              <a16:creationId xmlns:a16="http://schemas.microsoft.com/office/drawing/2014/main" id="{00000000-0008-0000-0200-000038000000}"/>
            </a:ext>
          </a:extLst>
        </xdr:cNvPr>
        <xdr:cNvSpPr/>
      </xdr:nvSpPr>
      <xdr:spPr>
        <a:xfrm>
          <a:off x="6096001" y="95059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57" name="大かっこ 56">
          <a:extLst>
            <a:ext uri="{FF2B5EF4-FFF2-40B4-BE49-F238E27FC236}">
              <a16:creationId xmlns:a16="http://schemas.microsoft.com/office/drawing/2014/main" id="{00000000-0008-0000-0200-000039000000}"/>
            </a:ext>
          </a:extLst>
        </xdr:cNvPr>
        <xdr:cNvSpPr/>
      </xdr:nvSpPr>
      <xdr:spPr>
        <a:xfrm>
          <a:off x="4991101" y="12954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62" name="大かっこ 61">
          <a:extLst>
            <a:ext uri="{FF2B5EF4-FFF2-40B4-BE49-F238E27FC236}">
              <a16:creationId xmlns:a16="http://schemas.microsoft.com/office/drawing/2014/main" id="{00000000-0008-0000-0200-00003E000000}"/>
            </a:ext>
          </a:extLst>
        </xdr:cNvPr>
        <xdr:cNvSpPr/>
      </xdr:nvSpPr>
      <xdr:spPr>
        <a:xfrm>
          <a:off x="4991101" y="12954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1" name="大かっこ 20">
          <a:extLst>
            <a:ext uri="{FF2B5EF4-FFF2-40B4-BE49-F238E27FC236}">
              <a16:creationId xmlns:a16="http://schemas.microsoft.com/office/drawing/2014/main" id="{00000000-0008-0000-0200-000015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22" name="大かっこ 21">
          <a:extLst>
            <a:ext uri="{FF2B5EF4-FFF2-40B4-BE49-F238E27FC236}">
              <a16:creationId xmlns:a16="http://schemas.microsoft.com/office/drawing/2014/main" id="{00000000-0008-0000-0200-000016000000}"/>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 name="大かっこ 2">
          <a:extLst>
            <a:ext uri="{FF2B5EF4-FFF2-40B4-BE49-F238E27FC236}">
              <a16:creationId xmlns:a16="http://schemas.microsoft.com/office/drawing/2014/main" id="{00000000-0008-0000-0200-000003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 name="大かっこ 3">
          <a:extLst>
            <a:ext uri="{FF2B5EF4-FFF2-40B4-BE49-F238E27FC236}">
              <a16:creationId xmlns:a16="http://schemas.microsoft.com/office/drawing/2014/main" id="{00000000-0008-0000-0200-000004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5" name="大かっこ 4">
          <a:extLst>
            <a:ext uri="{FF2B5EF4-FFF2-40B4-BE49-F238E27FC236}">
              <a16:creationId xmlns:a16="http://schemas.microsoft.com/office/drawing/2014/main" id="{00000000-0008-0000-0200-000005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6" name="大かっこ 5">
          <a:extLst>
            <a:ext uri="{FF2B5EF4-FFF2-40B4-BE49-F238E27FC236}">
              <a16:creationId xmlns:a16="http://schemas.microsoft.com/office/drawing/2014/main" id="{00000000-0008-0000-0200-000006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47624</xdr:colOff>
      <xdr:row>49</xdr:row>
      <xdr:rowOff>28574</xdr:rowOff>
    </xdr:from>
    <xdr:to>
      <xdr:col>11</xdr:col>
      <xdr:colOff>1162050</xdr:colOff>
      <xdr:row>53</xdr:row>
      <xdr:rowOff>152399</xdr:rowOff>
    </xdr:to>
    <xdr:sp macro="" textlink="">
      <xdr:nvSpPr>
        <xdr:cNvPr id="7" name="吹き出し: 角を丸めた四角形 6">
          <a:extLst>
            <a:ext uri="{FF2B5EF4-FFF2-40B4-BE49-F238E27FC236}">
              <a16:creationId xmlns:a16="http://schemas.microsoft.com/office/drawing/2014/main" id="{00000000-0008-0000-0200-000007000000}"/>
            </a:ext>
          </a:extLst>
        </xdr:cNvPr>
        <xdr:cNvSpPr/>
      </xdr:nvSpPr>
      <xdr:spPr>
        <a:xfrm>
          <a:off x="6915149" y="10772774"/>
          <a:ext cx="3571876" cy="809625"/>
        </a:xfrm>
        <a:prstGeom prst="wedgeRoundRectCallout">
          <a:avLst>
            <a:gd name="adj1" fmla="val -34352"/>
            <a:gd name="adj2" fmla="val -103362"/>
            <a:gd name="adj3" fmla="val 16667"/>
          </a:avLst>
        </a:prstGeom>
        <a:solidFill>
          <a:schemeClr val="bg1"/>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３項目が「</a:t>
          </a:r>
          <a:r>
            <a:rPr kumimoji="1" lang="en-US" altLang="ja-JP" sz="1100">
              <a:solidFill>
                <a:sysClr val="windowText" lastClr="000000"/>
              </a:solidFill>
            </a:rPr>
            <a:t>OK</a:t>
          </a:r>
          <a:r>
            <a:rPr kumimoji="1" lang="ja-JP" altLang="en-US" sz="1100">
              <a:solidFill>
                <a:sysClr val="windowText" lastClr="000000"/>
              </a:solidFill>
            </a:rPr>
            <a:t>」表示になるようにしてください</a:t>
          </a:r>
          <a:br>
            <a:rPr kumimoji="1" lang="en-US" altLang="ja-JP" sz="1100">
              <a:solidFill>
                <a:sysClr val="windowText" lastClr="000000"/>
              </a:solidFill>
            </a:rPr>
          </a:br>
          <a:r>
            <a:rPr kumimoji="1" lang="ja-JP" altLang="en-US" sz="1100">
              <a:solidFill>
                <a:sysClr val="windowText" lastClr="000000"/>
              </a:solidFill>
            </a:rPr>
            <a:t>助成対象支出が交付決定額より少ない場合は事務局へ</a:t>
          </a:r>
          <a:br>
            <a:rPr kumimoji="1" lang="en-US" altLang="ja-JP" sz="1100">
              <a:solidFill>
                <a:sysClr val="windowText" lastClr="000000"/>
              </a:solidFill>
            </a:rPr>
          </a:br>
          <a:r>
            <a:rPr kumimoji="1" lang="ja-JP" altLang="en-US" sz="1100">
              <a:solidFill>
                <a:sysClr val="windowText" lastClr="000000"/>
              </a:solidFill>
            </a:rPr>
            <a:t>（減額手続きが必要）</a:t>
          </a:r>
          <a:br>
            <a:rPr kumimoji="1" lang="en-US" altLang="ja-JP" sz="1100">
              <a:solidFill>
                <a:sysClr val="windowText" lastClr="000000"/>
              </a:solidFill>
            </a:rPr>
          </a:br>
          <a:endParaRPr kumimoji="1" lang="ja-JP" altLang="en-US" sz="1100">
            <a:solidFill>
              <a:sysClr val="windowText" lastClr="000000"/>
            </a:solidFill>
          </a:endParaRPr>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8" name="大かっこ 7">
          <a:extLst>
            <a:ext uri="{FF2B5EF4-FFF2-40B4-BE49-F238E27FC236}">
              <a16:creationId xmlns:a16="http://schemas.microsoft.com/office/drawing/2014/main" id="{EBDC39D6-7477-41F3-8EEE-21B3E090E614}"/>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 name="大かっこ 8">
          <a:extLst>
            <a:ext uri="{FF2B5EF4-FFF2-40B4-BE49-F238E27FC236}">
              <a16:creationId xmlns:a16="http://schemas.microsoft.com/office/drawing/2014/main" id="{B26F470D-3B67-414B-954E-AFD83C50FD4D}"/>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0" name="大かっこ 9">
          <a:extLst>
            <a:ext uri="{FF2B5EF4-FFF2-40B4-BE49-F238E27FC236}">
              <a16:creationId xmlns:a16="http://schemas.microsoft.com/office/drawing/2014/main" id="{261F9826-EF99-4869-BC16-B6D60BD9382E}"/>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1" name="大かっこ 10">
          <a:extLst>
            <a:ext uri="{FF2B5EF4-FFF2-40B4-BE49-F238E27FC236}">
              <a16:creationId xmlns:a16="http://schemas.microsoft.com/office/drawing/2014/main" id="{5D2BE3C4-2B25-4DAA-B8F7-82985DF25917}"/>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2" name="大かっこ 11">
          <a:extLst>
            <a:ext uri="{FF2B5EF4-FFF2-40B4-BE49-F238E27FC236}">
              <a16:creationId xmlns:a16="http://schemas.microsoft.com/office/drawing/2014/main" id="{9D631727-D158-46ED-9EF5-85075A737EE8}"/>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3" name="大かっこ 12">
          <a:extLst>
            <a:ext uri="{FF2B5EF4-FFF2-40B4-BE49-F238E27FC236}">
              <a16:creationId xmlns:a16="http://schemas.microsoft.com/office/drawing/2014/main" id="{A12B2497-1124-48EC-9BB9-60286BC93346}"/>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95251</xdr:colOff>
      <xdr:row>20</xdr:row>
      <xdr:rowOff>76200</xdr:rowOff>
    </xdr:from>
    <xdr:to>
      <xdr:col>5</xdr:col>
      <xdr:colOff>1038225</xdr:colOff>
      <xdr:row>20</xdr:row>
      <xdr:rowOff>190500</xdr:rowOff>
    </xdr:to>
    <xdr:sp macro="" textlink="">
      <xdr:nvSpPr>
        <xdr:cNvPr id="2" name="大かっこ 1">
          <a:extLst>
            <a:ext uri="{FF2B5EF4-FFF2-40B4-BE49-F238E27FC236}">
              <a16:creationId xmlns:a16="http://schemas.microsoft.com/office/drawing/2014/main" id="{00000000-0008-0000-0300-000002000000}"/>
            </a:ext>
          </a:extLst>
        </xdr:cNvPr>
        <xdr:cNvSpPr/>
      </xdr:nvSpPr>
      <xdr:spPr>
        <a:xfrm>
          <a:off x="4486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20</xdr:row>
      <xdr:rowOff>76200</xdr:rowOff>
    </xdr:from>
    <xdr:to>
      <xdr:col>6</xdr:col>
      <xdr:colOff>1038225</xdr:colOff>
      <xdr:row>20</xdr:row>
      <xdr:rowOff>190500</xdr:rowOff>
    </xdr:to>
    <xdr:sp macro="" textlink="">
      <xdr:nvSpPr>
        <xdr:cNvPr id="3" name="大かっこ 2">
          <a:extLst>
            <a:ext uri="{FF2B5EF4-FFF2-40B4-BE49-F238E27FC236}">
              <a16:creationId xmlns:a16="http://schemas.microsoft.com/office/drawing/2014/main" id="{00000000-0008-0000-0300-000003000000}"/>
            </a:ext>
          </a:extLst>
        </xdr:cNvPr>
        <xdr:cNvSpPr/>
      </xdr:nvSpPr>
      <xdr:spPr>
        <a:xfrm>
          <a:off x="5629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22</xdr:row>
      <xdr:rowOff>76200</xdr:rowOff>
    </xdr:from>
    <xdr:to>
      <xdr:col>5</xdr:col>
      <xdr:colOff>1038225</xdr:colOff>
      <xdr:row>22</xdr:row>
      <xdr:rowOff>190500</xdr:rowOff>
    </xdr:to>
    <xdr:sp macro="" textlink="">
      <xdr:nvSpPr>
        <xdr:cNvPr id="4" name="大かっこ 3">
          <a:extLst>
            <a:ext uri="{FF2B5EF4-FFF2-40B4-BE49-F238E27FC236}">
              <a16:creationId xmlns:a16="http://schemas.microsoft.com/office/drawing/2014/main" id="{00000000-0008-0000-0300-000004000000}"/>
            </a:ext>
          </a:extLst>
        </xdr:cNvPr>
        <xdr:cNvSpPr/>
      </xdr:nvSpPr>
      <xdr:spPr>
        <a:xfrm>
          <a:off x="4486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22</xdr:row>
      <xdr:rowOff>76200</xdr:rowOff>
    </xdr:from>
    <xdr:to>
      <xdr:col>6</xdr:col>
      <xdr:colOff>1038225</xdr:colOff>
      <xdr:row>22</xdr:row>
      <xdr:rowOff>190500</xdr:rowOff>
    </xdr:to>
    <xdr:sp macro="" textlink="">
      <xdr:nvSpPr>
        <xdr:cNvPr id="5" name="大かっこ 4">
          <a:extLst>
            <a:ext uri="{FF2B5EF4-FFF2-40B4-BE49-F238E27FC236}">
              <a16:creationId xmlns:a16="http://schemas.microsoft.com/office/drawing/2014/main" id="{00000000-0008-0000-0300-000005000000}"/>
            </a:ext>
          </a:extLst>
        </xdr:cNvPr>
        <xdr:cNvSpPr/>
      </xdr:nvSpPr>
      <xdr:spPr>
        <a:xfrm>
          <a:off x="5629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24</xdr:row>
      <xdr:rowOff>76200</xdr:rowOff>
    </xdr:from>
    <xdr:to>
      <xdr:col>5</xdr:col>
      <xdr:colOff>1038225</xdr:colOff>
      <xdr:row>24</xdr:row>
      <xdr:rowOff>190500</xdr:rowOff>
    </xdr:to>
    <xdr:sp macro="" textlink="">
      <xdr:nvSpPr>
        <xdr:cNvPr id="6" name="大かっこ 5">
          <a:extLst>
            <a:ext uri="{FF2B5EF4-FFF2-40B4-BE49-F238E27FC236}">
              <a16:creationId xmlns:a16="http://schemas.microsoft.com/office/drawing/2014/main" id="{00000000-0008-0000-0300-000006000000}"/>
            </a:ext>
          </a:extLst>
        </xdr:cNvPr>
        <xdr:cNvSpPr/>
      </xdr:nvSpPr>
      <xdr:spPr>
        <a:xfrm>
          <a:off x="4486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24</xdr:row>
      <xdr:rowOff>76200</xdr:rowOff>
    </xdr:from>
    <xdr:to>
      <xdr:col>6</xdr:col>
      <xdr:colOff>1038225</xdr:colOff>
      <xdr:row>24</xdr:row>
      <xdr:rowOff>190500</xdr:rowOff>
    </xdr:to>
    <xdr:sp macro="" textlink="">
      <xdr:nvSpPr>
        <xdr:cNvPr id="7" name="大かっこ 6">
          <a:extLst>
            <a:ext uri="{FF2B5EF4-FFF2-40B4-BE49-F238E27FC236}">
              <a16:creationId xmlns:a16="http://schemas.microsoft.com/office/drawing/2014/main" id="{00000000-0008-0000-0300-000007000000}"/>
            </a:ext>
          </a:extLst>
        </xdr:cNvPr>
        <xdr:cNvSpPr/>
      </xdr:nvSpPr>
      <xdr:spPr>
        <a:xfrm>
          <a:off x="5629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26</xdr:row>
      <xdr:rowOff>76200</xdr:rowOff>
    </xdr:from>
    <xdr:to>
      <xdr:col>5</xdr:col>
      <xdr:colOff>1038225</xdr:colOff>
      <xdr:row>26</xdr:row>
      <xdr:rowOff>190500</xdr:rowOff>
    </xdr:to>
    <xdr:sp macro="" textlink="">
      <xdr:nvSpPr>
        <xdr:cNvPr id="8" name="大かっこ 7">
          <a:extLst>
            <a:ext uri="{FF2B5EF4-FFF2-40B4-BE49-F238E27FC236}">
              <a16:creationId xmlns:a16="http://schemas.microsoft.com/office/drawing/2014/main" id="{00000000-0008-0000-0300-000008000000}"/>
            </a:ext>
          </a:extLst>
        </xdr:cNvPr>
        <xdr:cNvSpPr/>
      </xdr:nvSpPr>
      <xdr:spPr>
        <a:xfrm>
          <a:off x="4486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26</xdr:row>
      <xdr:rowOff>76200</xdr:rowOff>
    </xdr:from>
    <xdr:to>
      <xdr:col>6</xdr:col>
      <xdr:colOff>1038225</xdr:colOff>
      <xdr:row>26</xdr:row>
      <xdr:rowOff>190500</xdr:rowOff>
    </xdr:to>
    <xdr:sp macro="" textlink="">
      <xdr:nvSpPr>
        <xdr:cNvPr id="9" name="大かっこ 8">
          <a:extLst>
            <a:ext uri="{FF2B5EF4-FFF2-40B4-BE49-F238E27FC236}">
              <a16:creationId xmlns:a16="http://schemas.microsoft.com/office/drawing/2014/main" id="{00000000-0008-0000-0300-000009000000}"/>
            </a:ext>
          </a:extLst>
        </xdr:cNvPr>
        <xdr:cNvSpPr/>
      </xdr:nvSpPr>
      <xdr:spPr>
        <a:xfrm>
          <a:off x="5629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32</xdr:row>
      <xdr:rowOff>76200</xdr:rowOff>
    </xdr:from>
    <xdr:to>
      <xdr:col>5</xdr:col>
      <xdr:colOff>1038225</xdr:colOff>
      <xdr:row>32</xdr:row>
      <xdr:rowOff>190500</xdr:rowOff>
    </xdr:to>
    <xdr:sp macro="" textlink="">
      <xdr:nvSpPr>
        <xdr:cNvPr id="10" name="大かっこ 9">
          <a:extLst>
            <a:ext uri="{FF2B5EF4-FFF2-40B4-BE49-F238E27FC236}">
              <a16:creationId xmlns:a16="http://schemas.microsoft.com/office/drawing/2014/main" id="{00000000-0008-0000-0300-00000A000000}"/>
            </a:ext>
          </a:extLst>
        </xdr:cNvPr>
        <xdr:cNvSpPr/>
      </xdr:nvSpPr>
      <xdr:spPr>
        <a:xfrm>
          <a:off x="4486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11" name="大かっこ 10">
          <a:extLst>
            <a:ext uri="{FF2B5EF4-FFF2-40B4-BE49-F238E27FC236}">
              <a16:creationId xmlns:a16="http://schemas.microsoft.com/office/drawing/2014/main" id="{00000000-0008-0000-0300-00000B000000}"/>
            </a:ext>
          </a:extLst>
        </xdr:cNvPr>
        <xdr:cNvSpPr/>
      </xdr:nvSpPr>
      <xdr:spPr>
        <a:xfrm>
          <a:off x="5629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34</xdr:row>
      <xdr:rowOff>76200</xdr:rowOff>
    </xdr:from>
    <xdr:to>
      <xdr:col>5</xdr:col>
      <xdr:colOff>1038225</xdr:colOff>
      <xdr:row>34</xdr:row>
      <xdr:rowOff>190500</xdr:rowOff>
    </xdr:to>
    <xdr:sp macro="" textlink="">
      <xdr:nvSpPr>
        <xdr:cNvPr id="12" name="大かっこ 11">
          <a:extLst>
            <a:ext uri="{FF2B5EF4-FFF2-40B4-BE49-F238E27FC236}">
              <a16:creationId xmlns:a16="http://schemas.microsoft.com/office/drawing/2014/main" id="{00000000-0008-0000-0300-00000C000000}"/>
            </a:ext>
          </a:extLst>
        </xdr:cNvPr>
        <xdr:cNvSpPr/>
      </xdr:nvSpPr>
      <xdr:spPr>
        <a:xfrm>
          <a:off x="4486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13" name="大かっこ 12">
          <a:extLst>
            <a:ext uri="{FF2B5EF4-FFF2-40B4-BE49-F238E27FC236}">
              <a16:creationId xmlns:a16="http://schemas.microsoft.com/office/drawing/2014/main" id="{00000000-0008-0000-0300-00000D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36</xdr:row>
      <xdr:rowOff>76200</xdr:rowOff>
    </xdr:from>
    <xdr:to>
      <xdr:col>5</xdr:col>
      <xdr:colOff>1038225</xdr:colOff>
      <xdr:row>36</xdr:row>
      <xdr:rowOff>190500</xdr:rowOff>
    </xdr:to>
    <xdr:sp macro="" textlink="">
      <xdr:nvSpPr>
        <xdr:cNvPr id="14" name="大かっこ 13">
          <a:extLst>
            <a:ext uri="{FF2B5EF4-FFF2-40B4-BE49-F238E27FC236}">
              <a16:creationId xmlns:a16="http://schemas.microsoft.com/office/drawing/2014/main" id="{00000000-0008-0000-0300-00000E000000}"/>
            </a:ext>
          </a:extLst>
        </xdr:cNvPr>
        <xdr:cNvSpPr/>
      </xdr:nvSpPr>
      <xdr:spPr>
        <a:xfrm>
          <a:off x="4486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36</xdr:row>
      <xdr:rowOff>76200</xdr:rowOff>
    </xdr:from>
    <xdr:to>
      <xdr:col>6</xdr:col>
      <xdr:colOff>1038225</xdr:colOff>
      <xdr:row>36</xdr:row>
      <xdr:rowOff>190500</xdr:rowOff>
    </xdr:to>
    <xdr:sp macro="" textlink="">
      <xdr:nvSpPr>
        <xdr:cNvPr id="15" name="大かっこ 14">
          <a:extLst>
            <a:ext uri="{FF2B5EF4-FFF2-40B4-BE49-F238E27FC236}">
              <a16:creationId xmlns:a16="http://schemas.microsoft.com/office/drawing/2014/main" id="{00000000-0008-0000-0300-00000F000000}"/>
            </a:ext>
          </a:extLst>
        </xdr:cNvPr>
        <xdr:cNvSpPr/>
      </xdr:nvSpPr>
      <xdr:spPr>
        <a:xfrm>
          <a:off x="5629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38</xdr:row>
      <xdr:rowOff>76200</xdr:rowOff>
    </xdr:from>
    <xdr:to>
      <xdr:col>5</xdr:col>
      <xdr:colOff>1038225</xdr:colOff>
      <xdr:row>38</xdr:row>
      <xdr:rowOff>190500</xdr:rowOff>
    </xdr:to>
    <xdr:sp macro="" textlink="">
      <xdr:nvSpPr>
        <xdr:cNvPr id="16" name="大かっこ 15">
          <a:extLst>
            <a:ext uri="{FF2B5EF4-FFF2-40B4-BE49-F238E27FC236}">
              <a16:creationId xmlns:a16="http://schemas.microsoft.com/office/drawing/2014/main" id="{00000000-0008-0000-0300-000010000000}"/>
            </a:ext>
          </a:extLst>
        </xdr:cNvPr>
        <xdr:cNvSpPr/>
      </xdr:nvSpPr>
      <xdr:spPr>
        <a:xfrm>
          <a:off x="4486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38</xdr:row>
      <xdr:rowOff>76200</xdr:rowOff>
    </xdr:from>
    <xdr:to>
      <xdr:col>6</xdr:col>
      <xdr:colOff>1038225</xdr:colOff>
      <xdr:row>38</xdr:row>
      <xdr:rowOff>190500</xdr:rowOff>
    </xdr:to>
    <xdr:sp macro="" textlink="">
      <xdr:nvSpPr>
        <xdr:cNvPr id="17" name="大かっこ 16">
          <a:extLst>
            <a:ext uri="{FF2B5EF4-FFF2-40B4-BE49-F238E27FC236}">
              <a16:creationId xmlns:a16="http://schemas.microsoft.com/office/drawing/2014/main" id="{00000000-0008-0000-0300-000011000000}"/>
            </a:ext>
          </a:extLst>
        </xdr:cNvPr>
        <xdr:cNvSpPr/>
      </xdr:nvSpPr>
      <xdr:spPr>
        <a:xfrm>
          <a:off x="5629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40</xdr:row>
      <xdr:rowOff>76200</xdr:rowOff>
    </xdr:from>
    <xdr:to>
      <xdr:col>5</xdr:col>
      <xdr:colOff>1038225</xdr:colOff>
      <xdr:row>40</xdr:row>
      <xdr:rowOff>190500</xdr:rowOff>
    </xdr:to>
    <xdr:sp macro="" textlink="">
      <xdr:nvSpPr>
        <xdr:cNvPr id="18" name="大かっこ 17">
          <a:extLst>
            <a:ext uri="{FF2B5EF4-FFF2-40B4-BE49-F238E27FC236}">
              <a16:creationId xmlns:a16="http://schemas.microsoft.com/office/drawing/2014/main" id="{00000000-0008-0000-0300-000012000000}"/>
            </a:ext>
          </a:extLst>
        </xdr:cNvPr>
        <xdr:cNvSpPr/>
      </xdr:nvSpPr>
      <xdr:spPr>
        <a:xfrm>
          <a:off x="4486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40</xdr:row>
      <xdr:rowOff>76200</xdr:rowOff>
    </xdr:from>
    <xdr:to>
      <xdr:col>6</xdr:col>
      <xdr:colOff>1038225</xdr:colOff>
      <xdr:row>40</xdr:row>
      <xdr:rowOff>190500</xdr:rowOff>
    </xdr:to>
    <xdr:sp macro="" textlink="">
      <xdr:nvSpPr>
        <xdr:cNvPr id="19" name="大かっこ 18">
          <a:extLst>
            <a:ext uri="{FF2B5EF4-FFF2-40B4-BE49-F238E27FC236}">
              <a16:creationId xmlns:a16="http://schemas.microsoft.com/office/drawing/2014/main" id="{00000000-0008-0000-0300-000013000000}"/>
            </a:ext>
          </a:extLst>
        </xdr:cNvPr>
        <xdr:cNvSpPr/>
      </xdr:nvSpPr>
      <xdr:spPr>
        <a:xfrm>
          <a:off x="5629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42</xdr:row>
      <xdr:rowOff>76200</xdr:rowOff>
    </xdr:from>
    <xdr:to>
      <xdr:col>5</xdr:col>
      <xdr:colOff>1038225</xdr:colOff>
      <xdr:row>42</xdr:row>
      <xdr:rowOff>190500</xdr:rowOff>
    </xdr:to>
    <xdr:sp macro="" textlink="">
      <xdr:nvSpPr>
        <xdr:cNvPr id="20" name="大かっこ 19">
          <a:extLst>
            <a:ext uri="{FF2B5EF4-FFF2-40B4-BE49-F238E27FC236}">
              <a16:creationId xmlns:a16="http://schemas.microsoft.com/office/drawing/2014/main" id="{00000000-0008-0000-0300-000014000000}"/>
            </a:ext>
          </a:extLst>
        </xdr:cNvPr>
        <xdr:cNvSpPr/>
      </xdr:nvSpPr>
      <xdr:spPr>
        <a:xfrm>
          <a:off x="4486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42</xdr:row>
      <xdr:rowOff>76200</xdr:rowOff>
    </xdr:from>
    <xdr:to>
      <xdr:col>6</xdr:col>
      <xdr:colOff>1038225</xdr:colOff>
      <xdr:row>42</xdr:row>
      <xdr:rowOff>190500</xdr:rowOff>
    </xdr:to>
    <xdr:sp macro="" textlink="">
      <xdr:nvSpPr>
        <xdr:cNvPr id="21" name="大かっこ 20">
          <a:extLst>
            <a:ext uri="{FF2B5EF4-FFF2-40B4-BE49-F238E27FC236}">
              <a16:creationId xmlns:a16="http://schemas.microsoft.com/office/drawing/2014/main" id="{00000000-0008-0000-0300-000015000000}"/>
            </a:ext>
          </a:extLst>
        </xdr:cNvPr>
        <xdr:cNvSpPr/>
      </xdr:nvSpPr>
      <xdr:spPr>
        <a:xfrm>
          <a:off x="5629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44</xdr:row>
      <xdr:rowOff>76200</xdr:rowOff>
    </xdr:from>
    <xdr:to>
      <xdr:col>5</xdr:col>
      <xdr:colOff>1038225</xdr:colOff>
      <xdr:row>44</xdr:row>
      <xdr:rowOff>190500</xdr:rowOff>
    </xdr:to>
    <xdr:sp macro="" textlink="">
      <xdr:nvSpPr>
        <xdr:cNvPr id="22" name="大かっこ 21">
          <a:extLst>
            <a:ext uri="{FF2B5EF4-FFF2-40B4-BE49-F238E27FC236}">
              <a16:creationId xmlns:a16="http://schemas.microsoft.com/office/drawing/2014/main" id="{00000000-0008-0000-0300-000016000000}"/>
            </a:ext>
          </a:extLst>
        </xdr:cNvPr>
        <xdr:cNvSpPr/>
      </xdr:nvSpPr>
      <xdr:spPr>
        <a:xfrm>
          <a:off x="4486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23" name="大かっこ 22">
          <a:extLst>
            <a:ext uri="{FF2B5EF4-FFF2-40B4-BE49-F238E27FC236}">
              <a16:creationId xmlns:a16="http://schemas.microsoft.com/office/drawing/2014/main" id="{00000000-0008-0000-0300-000017000000}"/>
            </a:ext>
          </a:extLst>
        </xdr:cNvPr>
        <xdr:cNvSpPr/>
      </xdr:nvSpPr>
      <xdr:spPr>
        <a:xfrm>
          <a:off x="5629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46</xdr:row>
      <xdr:rowOff>76200</xdr:rowOff>
    </xdr:from>
    <xdr:to>
      <xdr:col>5</xdr:col>
      <xdr:colOff>1038225</xdr:colOff>
      <xdr:row>46</xdr:row>
      <xdr:rowOff>190500</xdr:rowOff>
    </xdr:to>
    <xdr:sp macro="" textlink="">
      <xdr:nvSpPr>
        <xdr:cNvPr id="24" name="大かっこ 23">
          <a:extLst>
            <a:ext uri="{FF2B5EF4-FFF2-40B4-BE49-F238E27FC236}">
              <a16:creationId xmlns:a16="http://schemas.microsoft.com/office/drawing/2014/main" id="{00000000-0008-0000-0300-000018000000}"/>
            </a:ext>
          </a:extLst>
        </xdr:cNvPr>
        <xdr:cNvSpPr/>
      </xdr:nvSpPr>
      <xdr:spPr>
        <a:xfrm>
          <a:off x="4486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25" name="大かっこ 24">
          <a:extLst>
            <a:ext uri="{FF2B5EF4-FFF2-40B4-BE49-F238E27FC236}">
              <a16:creationId xmlns:a16="http://schemas.microsoft.com/office/drawing/2014/main" id="{00000000-0008-0000-0300-000019000000}"/>
            </a:ext>
          </a:extLst>
        </xdr:cNvPr>
        <xdr:cNvSpPr/>
      </xdr:nvSpPr>
      <xdr:spPr>
        <a:xfrm>
          <a:off x="5629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8" name="大かっこ 27">
          <a:extLst>
            <a:ext uri="{FF2B5EF4-FFF2-40B4-BE49-F238E27FC236}">
              <a16:creationId xmlns:a16="http://schemas.microsoft.com/office/drawing/2014/main" id="{00000000-0008-0000-0300-00001C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29" name="大かっこ 28">
          <a:extLst>
            <a:ext uri="{FF2B5EF4-FFF2-40B4-BE49-F238E27FC236}">
              <a16:creationId xmlns:a16="http://schemas.microsoft.com/office/drawing/2014/main" id="{00000000-0008-0000-0300-00001D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xdr:row>
      <xdr:rowOff>47625</xdr:rowOff>
    </xdr:from>
    <xdr:to>
      <xdr:col>5</xdr:col>
      <xdr:colOff>1038225</xdr:colOff>
      <xdr:row>11</xdr:row>
      <xdr:rowOff>161925</xdr:rowOff>
    </xdr:to>
    <xdr:sp macro="" textlink="">
      <xdr:nvSpPr>
        <xdr:cNvPr id="30" name="大かっこ 29">
          <a:extLst>
            <a:ext uri="{FF2B5EF4-FFF2-40B4-BE49-F238E27FC236}">
              <a16:creationId xmlns:a16="http://schemas.microsoft.com/office/drawing/2014/main" id="{00000000-0008-0000-0300-00001E000000}"/>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13</xdr:row>
      <xdr:rowOff>47625</xdr:rowOff>
    </xdr:from>
    <xdr:to>
      <xdr:col>5</xdr:col>
      <xdr:colOff>1038225</xdr:colOff>
      <xdr:row>13</xdr:row>
      <xdr:rowOff>161925</xdr:rowOff>
    </xdr:to>
    <xdr:sp macro="" textlink="">
      <xdr:nvSpPr>
        <xdr:cNvPr id="31" name="大かっこ 30">
          <a:extLst>
            <a:ext uri="{FF2B5EF4-FFF2-40B4-BE49-F238E27FC236}">
              <a16:creationId xmlns:a16="http://schemas.microsoft.com/office/drawing/2014/main" id="{00000000-0008-0000-0300-00001F000000}"/>
            </a:ext>
          </a:extLst>
        </xdr:cNvPr>
        <xdr:cNvSpPr/>
      </xdr:nvSpPr>
      <xdr:spPr>
        <a:xfrm>
          <a:off x="4486276" y="291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32" name="大かっこ 31">
          <a:extLst>
            <a:ext uri="{FF2B5EF4-FFF2-40B4-BE49-F238E27FC236}">
              <a16:creationId xmlns:a16="http://schemas.microsoft.com/office/drawing/2014/main" id="{00000000-0008-0000-0300-000020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5" name="大かっこ 34">
          <a:extLst>
            <a:ext uri="{FF2B5EF4-FFF2-40B4-BE49-F238E27FC236}">
              <a16:creationId xmlns:a16="http://schemas.microsoft.com/office/drawing/2014/main" id="{00000000-0008-0000-0300-000023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6" name="大かっこ 35">
          <a:extLst>
            <a:ext uri="{FF2B5EF4-FFF2-40B4-BE49-F238E27FC236}">
              <a16:creationId xmlns:a16="http://schemas.microsoft.com/office/drawing/2014/main" id="{00000000-0008-0000-0300-000024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7" name="大かっこ 36">
          <a:extLst>
            <a:ext uri="{FF2B5EF4-FFF2-40B4-BE49-F238E27FC236}">
              <a16:creationId xmlns:a16="http://schemas.microsoft.com/office/drawing/2014/main" id="{00000000-0008-0000-0300-000025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8" name="大かっこ 37">
          <a:extLst>
            <a:ext uri="{FF2B5EF4-FFF2-40B4-BE49-F238E27FC236}">
              <a16:creationId xmlns:a16="http://schemas.microsoft.com/office/drawing/2014/main" id="{00000000-0008-0000-0300-000026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9" name="大かっこ 38">
          <a:extLst>
            <a:ext uri="{FF2B5EF4-FFF2-40B4-BE49-F238E27FC236}">
              <a16:creationId xmlns:a16="http://schemas.microsoft.com/office/drawing/2014/main" id="{00000000-0008-0000-0300-000027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0" name="大かっこ 39">
          <a:extLst>
            <a:ext uri="{FF2B5EF4-FFF2-40B4-BE49-F238E27FC236}">
              <a16:creationId xmlns:a16="http://schemas.microsoft.com/office/drawing/2014/main" id="{00000000-0008-0000-0300-000028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1" name="大かっこ 40">
          <a:extLst>
            <a:ext uri="{FF2B5EF4-FFF2-40B4-BE49-F238E27FC236}">
              <a16:creationId xmlns:a16="http://schemas.microsoft.com/office/drawing/2014/main" id="{00000000-0008-0000-0300-000029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2" name="大かっこ 41">
          <a:extLst>
            <a:ext uri="{FF2B5EF4-FFF2-40B4-BE49-F238E27FC236}">
              <a16:creationId xmlns:a16="http://schemas.microsoft.com/office/drawing/2014/main" id="{00000000-0008-0000-0300-00002A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76199</xdr:colOff>
      <xdr:row>51</xdr:row>
      <xdr:rowOff>57149</xdr:rowOff>
    </xdr:from>
    <xdr:to>
      <xdr:col>11</xdr:col>
      <xdr:colOff>1190625</xdr:colOff>
      <xdr:row>56</xdr:row>
      <xdr:rowOff>9524</xdr:rowOff>
    </xdr:to>
    <xdr:sp macro="" textlink="">
      <xdr:nvSpPr>
        <xdr:cNvPr id="43" name="吹き出し: 角を丸めた四角形 42">
          <a:extLst>
            <a:ext uri="{FF2B5EF4-FFF2-40B4-BE49-F238E27FC236}">
              <a16:creationId xmlns:a16="http://schemas.microsoft.com/office/drawing/2014/main" id="{00000000-0008-0000-0300-00002B000000}"/>
            </a:ext>
          </a:extLst>
        </xdr:cNvPr>
        <xdr:cNvSpPr/>
      </xdr:nvSpPr>
      <xdr:spPr>
        <a:xfrm>
          <a:off x="6943724" y="10782299"/>
          <a:ext cx="3571876" cy="809625"/>
        </a:xfrm>
        <a:prstGeom prst="wedgeRoundRectCallout">
          <a:avLst>
            <a:gd name="adj1" fmla="val -34352"/>
            <a:gd name="adj2" fmla="val -103362"/>
            <a:gd name="adj3" fmla="val 16667"/>
          </a:avLst>
        </a:prstGeom>
        <a:solidFill>
          <a:schemeClr val="bg1"/>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３項目が「</a:t>
          </a:r>
          <a:r>
            <a:rPr kumimoji="1" lang="en-US" altLang="ja-JP" sz="1100">
              <a:solidFill>
                <a:sysClr val="windowText" lastClr="000000"/>
              </a:solidFill>
            </a:rPr>
            <a:t>OK</a:t>
          </a:r>
          <a:r>
            <a:rPr kumimoji="1" lang="ja-JP" altLang="en-US" sz="1100">
              <a:solidFill>
                <a:sysClr val="windowText" lastClr="000000"/>
              </a:solidFill>
            </a:rPr>
            <a:t>」表示になるようにしてください</a:t>
          </a:r>
          <a:br>
            <a:rPr kumimoji="1" lang="en-US" altLang="ja-JP" sz="1100">
              <a:solidFill>
                <a:sysClr val="windowText" lastClr="000000"/>
              </a:solidFill>
            </a:rPr>
          </a:br>
          <a:r>
            <a:rPr kumimoji="1" lang="ja-JP" altLang="en-US" sz="1100">
              <a:solidFill>
                <a:sysClr val="windowText" lastClr="000000"/>
              </a:solidFill>
            </a:rPr>
            <a:t>助成対象支出が交付決定額より少ない場合は事務局へ</a:t>
          </a:r>
          <a:br>
            <a:rPr kumimoji="1" lang="en-US" altLang="ja-JP" sz="1100">
              <a:solidFill>
                <a:sysClr val="windowText" lastClr="000000"/>
              </a:solidFill>
            </a:rPr>
          </a:br>
          <a:r>
            <a:rPr kumimoji="1" lang="ja-JP" altLang="en-US" sz="1100">
              <a:solidFill>
                <a:sysClr val="windowText" lastClr="000000"/>
              </a:solidFill>
            </a:rPr>
            <a:t>（減額手続きが必要）</a:t>
          </a:r>
          <a:br>
            <a:rPr kumimoji="1" lang="en-US" altLang="ja-JP" sz="1100">
              <a:solidFill>
                <a:sysClr val="windowText" lastClr="000000"/>
              </a:solidFill>
            </a:rPr>
          </a:br>
          <a:endParaRPr kumimoji="1" lang="ja-JP" altLang="en-US" sz="1100">
            <a:solidFill>
              <a:sysClr val="windowText" lastClr="000000"/>
            </a:solidFill>
          </a:endParaRPr>
        </a:p>
      </xdr:txBody>
    </xdr:sp>
    <xdr:clientData/>
  </xdr:twoCellAnchor>
  <xdr:twoCellAnchor>
    <xdr:from>
      <xdr:col>5</xdr:col>
      <xdr:colOff>95251</xdr:colOff>
      <xdr:row>30</xdr:row>
      <xdr:rowOff>76200</xdr:rowOff>
    </xdr:from>
    <xdr:to>
      <xdr:col>5</xdr:col>
      <xdr:colOff>1038225</xdr:colOff>
      <xdr:row>30</xdr:row>
      <xdr:rowOff>190500</xdr:rowOff>
    </xdr:to>
    <xdr:sp macro="" textlink="">
      <xdr:nvSpPr>
        <xdr:cNvPr id="44" name="大かっこ 43">
          <a:extLst>
            <a:ext uri="{FF2B5EF4-FFF2-40B4-BE49-F238E27FC236}">
              <a16:creationId xmlns:a16="http://schemas.microsoft.com/office/drawing/2014/main" id="{00000000-0008-0000-0300-00002C000000}"/>
            </a:ext>
          </a:extLst>
        </xdr:cNvPr>
        <xdr:cNvSpPr/>
      </xdr:nvSpPr>
      <xdr:spPr>
        <a:xfrm>
          <a:off x="50577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45" name="大かっこ 44">
          <a:extLst>
            <a:ext uri="{FF2B5EF4-FFF2-40B4-BE49-F238E27FC236}">
              <a16:creationId xmlns:a16="http://schemas.microsoft.com/office/drawing/2014/main" id="{00000000-0008-0000-0300-00002D000000}"/>
            </a:ext>
          </a:extLst>
        </xdr:cNvPr>
        <xdr:cNvSpPr/>
      </xdr:nvSpPr>
      <xdr:spPr>
        <a:xfrm>
          <a:off x="62007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20</xdr:row>
      <xdr:rowOff>76200</xdr:rowOff>
    </xdr:from>
    <xdr:to>
      <xdr:col>5</xdr:col>
      <xdr:colOff>1038225</xdr:colOff>
      <xdr:row>20</xdr:row>
      <xdr:rowOff>190500</xdr:rowOff>
    </xdr:to>
    <xdr:sp macro="" textlink="">
      <xdr:nvSpPr>
        <xdr:cNvPr id="46" name="大かっこ 45">
          <a:extLst>
            <a:ext uri="{FF2B5EF4-FFF2-40B4-BE49-F238E27FC236}">
              <a16:creationId xmlns:a16="http://schemas.microsoft.com/office/drawing/2014/main" id="{00000000-0008-0000-0300-00002E000000}"/>
            </a:ext>
          </a:extLst>
        </xdr:cNvPr>
        <xdr:cNvSpPr/>
      </xdr:nvSpPr>
      <xdr:spPr>
        <a:xfrm>
          <a:off x="4486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20</xdr:row>
      <xdr:rowOff>76200</xdr:rowOff>
    </xdr:from>
    <xdr:to>
      <xdr:col>6</xdr:col>
      <xdr:colOff>1038225</xdr:colOff>
      <xdr:row>20</xdr:row>
      <xdr:rowOff>190500</xdr:rowOff>
    </xdr:to>
    <xdr:sp macro="" textlink="">
      <xdr:nvSpPr>
        <xdr:cNvPr id="47" name="大かっこ 46">
          <a:extLst>
            <a:ext uri="{FF2B5EF4-FFF2-40B4-BE49-F238E27FC236}">
              <a16:creationId xmlns:a16="http://schemas.microsoft.com/office/drawing/2014/main" id="{00000000-0008-0000-0300-00002F000000}"/>
            </a:ext>
          </a:extLst>
        </xdr:cNvPr>
        <xdr:cNvSpPr/>
      </xdr:nvSpPr>
      <xdr:spPr>
        <a:xfrm>
          <a:off x="5629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22</xdr:row>
      <xdr:rowOff>76200</xdr:rowOff>
    </xdr:from>
    <xdr:to>
      <xdr:col>5</xdr:col>
      <xdr:colOff>1038225</xdr:colOff>
      <xdr:row>22</xdr:row>
      <xdr:rowOff>190500</xdr:rowOff>
    </xdr:to>
    <xdr:sp macro="" textlink="">
      <xdr:nvSpPr>
        <xdr:cNvPr id="48" name="大かっこ 47">
          <a:extLst>
            <a:ext uri="{FF2B5EF4-FFF2-40B4-BE49-F238E27FC236}">
              <a16:creationId xmlns:a16="http://schemas.microsoft.com/office/drawing/2014/main" id="{00000000-0008-0000-0300-000030000000}"/>
            </a:ext>
          </a:extLst>
        </xdr:cNvPr>
        <xdr:cNvSpPr/>
      </xdr:nvSpPr>
      <xdr:spPr>
        <a:xfrm>
          <a:off x="4486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22</xdr:row>
      <xdr:rowOff>76200</xdr:rowOff>
    </xdr:from>
    <xdr:to>
      <xdr:col>6</xdr:col>
      <xdr:colOff>1038225</xdr:colOff>
      <xdr:row>22</xdr:row>
      <xdr:rowOff>190500</xdr:rowOff>
    </xdr:to>
    <xdr:sp macro="" textlink="">
      <xdr:nvSpPr>
        <xdr:cNvPr id="49" name="大かっこ 48">
          <a:extLst>
            <a:ext uri="{FF2B5EF4-FFF2-40B4-BE49-F238E27FC236}">
              <a16:creationId xmlns:a16="http://schemas.microsoft.com/office/drawing/2014/main" id="{00000000-0008-0000-0300-000031000000}"/>
            </a:ext>
          </a:extLst>
        </xdr:cNvPr>
        <xdr:cNvSpPr/>
      </xdr:nvSpPr>
      <xdr:spPr>
        <a:xfrm>
          <a:off x="5629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24</xdr:row>
      <xdr:rowOff>76200</xdr:rowOff>
    </xdr:from>
    <xdr:to>
      <xdr:col>5</xdr:col>
      <xdr:colOff>1038225</xdr:colOff>
      <xdr:row>24</xdr:row>
      <xdr:rowOff>190500</xdr:rowOff>
    </xdr:to>
    <xdr:sp macro="" textlink="">
      <xdr:nvSpPr>
        <xdr:cNvPr id="50" name="大かっこ 49">
          <a:extLst>
            <a:ext uri="{FF2B5EF4-FFF2-40B4-BE49-F238E27FC236}">
              <a16:creationId xmlns:a16="http://schemas.microsoft.com/office/drawing/2014/main" id="{00000000-0008-0000-0300-000032000000}"/>
            </a:ext>
          </a:extLst>
        </xdr:cNvPr>
        <xdr:cNvSpPr/>
      </xdr:nvSpPr>
      <xdr:spPr>
        <a:xfrm>
          <a:off x="4486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24</xdr:row>
      <xdr:rowOff>76200</xdr:rowOff>
    </xdr:from>
    <xdr:to>
      <xdr:col>6</xdr:col>
      <xdr:colOff>1038225</xdr:colOff>
      <xdr:row>24</xdr:row>
      <xdr:rowOff>190500</xdr:rowOff>
    </xdr:to>
    <xdr:sp macro="" textlink="">
      <xdr:nvSpPr>
        <xdr:cNvPr id="51" name="大かっこ 50">
          <a:extLst>
            <a:ext uri="{FF2B5EF4-FFF2-40B4-BE49-F238E27FC236}">
              <a16:creationId xmlns:a16="http://schemas.microsoft.com/office/drawing/2014/main" id="{00000000-0008-0000-0300-000033000000}"/>
            </a:ext>
          </a:extLst>
        </xdr:cNvPr>
        <xdr:cNvSpPr/>
      </xdr:nvSpPr>
      <xdr:spPr>
        <a:xfrm>
          <a:off x="5629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26</xdr:row>
      <xdr:rowOff>76200</xdr:rowOff>
    </xdr:from>
    <xdr:to>
      <xdr:col>5</xdr:col>
      <xdr:colOff>1038225</xdr:colOff>
      <xdr:row>26</xdr:row>
      <xdr:rowOff>190500</xdr:rowOff>
    </xdr:to>
    <xdr:sp macro="" textlink="">
      <xdr:nvSpPr>
        <xdr:cNvPr id="52" name="大かっこ 51">
          <a:extLst>
            <a:ext uri="{FF2B5EF4-FFF2-40B4-BE49-F238E27FC236}">
              <a16:creationId xmlns:a16="http://schemas.microsoft.com/office/drawing/2014/main" id="{00000000-0008-0000-0300-000034000000}"/>
            </a:ext>
          </a:extLst>
        </xdr:cNvPr>
        <xdr:cNvSpPr/>
      </xdr:nvSpPr>
      <xdr:spPr>
        <a:xfrm>
          <a:off x="4486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26</xdr:row>
      <xdr:rowOff>76200</xdr:rowOff>
    </xdr:from>
    <xdr:to>
      <xdr:col>6</xdr:col>
      <xdr:colOff>1038225</xdr:colOff>
      <xdr:row>26</xdr:row>
      <xdr:rowOff>190500</xdr:rowOff>
    </xdr:to>
    <xdr:sp macro="" textlink="">
      <xdr:nvSpPr>
        <xdr:cNvPr id="53" name="大かっこ 52">
          <a:extLst>
            <a:ext uri="{FF2B5EF4-FFF2-40B4-BE49-F238E27FC236}">
              <a16:creationId xmlns:a16="http://schemas.microsoft.com/office/drawing/2014/main" id="{00000000-0008-0000-0300-000035000000}"/>
            </a:ext>
          </a:extLst>
        </xdr:cNvPr>
        <xdr:cNvSpPr/>
      </xdr:nvSpPr>
      <xdr:spPr>
        <a:xfrm>
          <a:off x="5629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30</xdr:row>
      <xdr:rowOff>76200</xdr:rowOff>
    </xdr:from>
    <xdr:to>
      <xdr:col>5</xdr:col>
      <xdr:colOff>1038225</xdr:colOff>
      <xdr:row>30</xdr:row>
      <xdr:rowOff>190500</xdr:rowOff>
    </xdr:to>
    <xdr:sp macro="" textlink="">
      <xdr:nvSpPr>
        <xdr:cNvPr id="54" name="大かっこ 53">
          <a:extLst>
            <a:ext uri="{FF2B5EF4-FFF2-40B4-BE49-F238E27FC236}">
              <a16:creationId xmlns:a16="http://schemas.microsoft.com/office/drawing/2014/main" id="{00000000-0008-0000-0300-000036000000}"/>
            </a:ext>
          </a:extLst>
        </xdr:cNvPr>
        <xdr:cNvSpPr/>
      </xdr:nvSpPr>
      <xdr:spPr>
        <a:xfrm>
          <a:off x="4486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55" name="大かっこ 54">
          <a:extLst>
            <a:ext uri="{FF2B5EF4-FFF2-40B4-BE49-F238E27FC236}">
              <a16:creationId xmlns:a16="http://schemas.microsoft.com/office/drawing/2014/main" id="{00000000-0008-0000-0300-000037000000}"/>
            </a:ext>
          </a:extLst>
        </xdr:cNvPr>
        <xdr:cNvSpPr/>
      </xdr:nvSpPr>
      <xdr:spPr>
        <a:xfrm>
          <a:off x="5629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32</xdr:row>
      <xdr:rowOff>76200</xdr:rowOff>
    </xdr:from>
    <xdr:to>
      <xdr:col>5</xdr:col>
      <xdr:colOff>1038225</xdr:colOff>
      <xdr:row>32</xdr:row>
      <xdr:rowOff>190500</xdr:rowOff>
    </xdr:to>
    <xdr:sp macro="" textlink="">
      <xdr:nvSpPr>
        <xdr:cNvPr id="56" name="大かっこ 55">
          <a:extLst>
            <a:ext uri="{FF2B5EF4-FFF2-40B4-BE49-F238E27FC236}">
              <a16:creationId xmlns:a16="http://schemas.microsoft.com/office/drawing/2014/main" id="{00000000-0008-0000-0300-000038000000}"/>
            </a:ext>
          </a:extLst>
        </xdr:cNvPr>
        <xdr:cNvSpPr/>
      </xdr:nvSpPr>
      <xdr:spPr>
        <a:xfrm>
          <a:off x="4486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57" name="大かっこ 56">
          <a:extLst>
            <a:ext uri="{FF2B5EF4-FFF2-40B4-BE49-F238E27FC236}">
              <a16:creationId xmlns:a16="http://schemas.microsoft.com/office/drawing/2014/main" id="{00000000-0008-0000-0300-000039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34</xdr:row>
      <xdr:rowOff>76200</xdr:rowOff>
    </xdr:from>
    <xdr:to>
      <xdr:col>5</xdr:col>
      <xdr:colOff>1038225</xdr:colOff>
      <xdr:row>34</xdr:row>
      <xdr:rowOff>190500</xdr:rowOff>
    </xdr:to>
    <xdr:sp macro="" textlink="">
      <xdr:nvSpPr>
        <xdr:cNvPr id="58" name="大かっこ 57">
          <a:extLst>
            <a:ext uri="{FF2B5EF4-FFF2-40B4-BE49-F238E27FC236}">
              <a16:creationId xmlns:a16="http://schemas.microsoft.com/office/drawing/2014/main" id="{00000000-0008-0000-0300-00003A000000}"/>
            </a:ext>
          </a:extLst>
        </xdr:cNvPr>
        <xdr:cNvSpPr/>
      </xdr:nvSpPr>
      <xdr:spPr>
        <a:xfrm>
          <a:off x="4486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59" name="大かっこ 58">
          <a:extLst>
            <a:ext uri="{FF2B5EF4-FFF2-40B4-BE49-F238E27FC236}">
              <a16:creationId xmlns:a16="http://schemas.microsoft.com/office/drawing/2014/main" id="{00000000-0008-0000-0300-00003B000000}"/>
            </a:ext>
          </a:extLst>
        </xdr:cNvPr>
        <xdr:cNvSpPr/>
      </xdr:nvSpPr>
      <xdr:spPr>
        <a:xfrm>
          <a:off x="5629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36</xdr:row>
      <xdr:rowOff>76200</xdr:rowOff>
    </xdr:from>
    <xdr:to>
      <xdr:col>5</xdr:col>
      <xdr:colOff>1038225</xdr:colOff>
      <xdr:row>36</xdr:row>
      <xdr:rowOff>190500</xdr:rowOff>
    </xdr:to>
    <xdr:sp macro="" textlink="">
      <xdr:nvSpPr>
        <xdr:cNvPr id="60" name="大かっこ 59">
          <a:extLst>
            <a:ext uri="{FF2B5EF4-FFF2-40B4-BE49-F238E27FC236}">
              <a16:creationId xmlns:a16="http://schemas.microsoft.com/office/drawing/2014/main" id="{00000000-0008-0000-0300-00003C000000}"/>
            </a:ext>
          </a:extLst>
        </xdr:cNvPr>
        <xdr:cNvSpPr/>
      </xdr:nvSpPr>
      <xdr:spPr>
        <a:xfrm>
          <a:off x="4486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36</xdr:row>
      <xdr:rowOff>76200</xdr:rowOff>
    </xdr:from>
    <xdr:to>
      <xdr:col>6</xdr:col>
      <xdr:colOff>1038225</xdr:colOff>
      <xdr:row>36</xdr:row>
      <xdr:rowOff>190500</xdr:rowOff>
    </xdr:to>
    <xdr:sp macro="" textlink="">
      <xdr:nvSpPr>
        <xdr:cNvPr id="61" name="大かっこ 60">
          <a:extLst>
            <a:ext uri="{FF2B5EF4-FFF2-40B4-BE49-F238E27FC236}">
              <a16:creationId xmlns:a16="http://schemas.microsoft.com/office/drawing/2014/main" id="{00000000-0008-0000-0300-00003D000000}"/>
            </a:ext>
          </a:extLst>
        </xdr:cNvPr>
        <xdr:cNvSpPr/>
      </xdr:nvSpPr>
      <xdr:spPr>
        <a:xfrm>
          <a:off x="5629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38</xdr:row>
      <xdr:rowOff>76200</xdr:rowOff>
    </xdr:from>
    <xdr:to>
      <xdr:col>5</xdr:col>
      <xdr:colOff>1038225</xdr:colOff>
      <xdr:row>38</xdr:row>
      <xdr:rowOff>190500</xdr:rowOff>
    </xdr:to>
    <xdr:sp macro="" textlink="">
      <xdr:nvSpPr>
        <xdr:cNvPr id="62" name="大かっこ 61">
          <a:extLst>
            <a:ext uri="{FF2B5EF4-FFF2-40B4-BE49-F238E27FC236}">
              <a16:creationId xmlns:a16="http://schemas.microsoft.com/office/drawing/2014/main" id="{00000000-0008-0000-0300-00003E000000}"/>
            </a:ext>
          </a:extLst>
        </xdr:cNvPr>
        <xdr:cNvSpPr/>
      </xdr:nvSpPr>
      <xdr:spPr>
        <a:xfrm>
          <a:off x="4486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38</xdr:row>
      <xdr:rowOff>76200</xdr:rowOff>
    </xdr:from>
    <xdr:to>
      <xdr:col>6</xdr:col>
      <xdr:colOff>1038225</xdr:colOff>
      <xdr:row>38</xdr:row>
      <xdr:rowOff>190500</xdr:rowOff>
    </xdr:to>
    <xdr:sp macro="" textlink="">
      <xdr:nvSpPr>
        <xdr:cNvPr id="63" name="大かっこ 62">
          <a:extLst>
            <a:ext uri="{FF2B5EF4-FFF2-40B4-BE49-F238E27FC236}">
              <a16:creationId xmlns:a16="http://schemas.microsoft.com/office/drawing/2014/main" id="{00000000-0008-0000-0300-00003F000000}"/>
            </a:ext>
          </a:extLst>
        </xdr:cNvPr>
        <xdr:cNvSpPr/>
      </xdr:nvSpPr>
      <xdr:spPr>
        <a:xfrm>
          <a:off x="5629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40</xdr:row>
      <xdr:rowOff>76200</xdr:rowOff>
    </xdr:from>
    <xdr:to>
      <xdr:col>5</xdr:col>
      <xdr:colOff>1038225</xdr:colOff>
      <xdr:row>40</xdr:row>
      <xdr:rowOff>190500</xdr:rowOff>
    </xdr:to>
    <xdr:sp macro="" textlink="">
      <xdr:nvSpPr>
        <xdr:cNvPr id="64" name="大かっこ 63">
          <a:extLst>
            <a:ext uri="{FF2B5EF4-FFF2-40B4-BE49-F238E27FC236}">
              <a16:creationId xmlns:a16="http://schemas.microsoft.com/office/drawing/2014/main" id="{00000000-0008-0000-0300-000040000000}"/>
            </a:ext>
          </a:extLst>
        </xdr:cNvPr>
        <xdr:cNvSpPr/>
      </xdr:nvSpPr>
      <xdr:spPr>
        <a:xfrm>
          <a:off x="4486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40</xdr:row>
      <xdr:rowOff>76200</xdr:rowOff>
    </xdr:from>
    <xdr:to>
      <xdr:col>6</xdr:col>
      <xdr:colOff>1038225</xdr:colOff>
      <xdr:row>40</xdr:row>
      <xdr:rowOff>190500</xdr:rowOff>
    </xdr:to>
    <xdr:sp macro="" textlink="">
      <xdr:nvSpPr>
        <xdr:cNvPr id="65" name="大かっこ 64">
          <a:extLst>
            <a:ext uri="{FF2B5EF4-FFF2-40B4-BE49-F238E27FC236}">
              <a16:creationId xmlns:a16="http://schemas.microsoft.com/office/drawing/2014/main" id="{00000000-0008-0000-0300-000041000000}"/>
            </a:ext>
          </a:extLst>
        </xdr:cNvPr>
        <xdr:cNvSpPr/>
      </xdr:nvSpPr>
      <xdr:spPr>
        <a:xfrm>
          <a:off x="5629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42</xdr:row>
      <xdr:rowOff>76200</xdr:rowOff>
    </xdr:from>
    <xdr:to>
      <xdr:col>5</xdr:col>
      <xdr:colOff>1038225</xdr:colOff>
      <xdr:row>42</xdr:row>
      <xdr:rowOff>190500</xdr:rowOff>
    </xdr:to>
    <xdr:sp macro="" textlink="">
      <xdr:nvSpPr>
        <xdr:cNvPr id="66" name="大かっこ 65">
          <a:extLst>
            <a:ext uri="{FF2B5EF4-FFF2-40B4-BE49-F238E27FC236}">
              <a16:creationId xmlns:a16="http://schemas.microsoft.com/office/drawing/2014/main" id="{00000000-0008-0000-0300-000042000000}"/>
            </a:ext>
          </a:extLst>
        </xdr:cNvPr>
        <xdr:cNvSpPr/>
      </xdr:nvSpPr>
      <xdr:spPr>
        <a:xfrm>
          <a:off x="4486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42</xdr:row>
      <xdr:rowOff>76200</xdr:rowOff>
    </xdr:from>
    <xdr:to>
      <xdr:col>6</xdr:col>
      <xdr:colOff>1038225</xdr:colOff>
      <xdr:row>42</xdr:row>
      <xdr:rowOff>190500</xdr:rowOff>
    </xdr:to>
    <xdr:sp macro="" textlink="">
      <xdr:nvSpPr>
        <xdr:cNvPr id="67" name="大かっこ 66">
          <a:extLst>
            <a:ext uri="{FF2B5EF4-FFF2-40B4-BE49-F238E27FC236}">
              <a16:creationId xmlns:a16="http://schemas.microsoft.com/office/drawing/2014/main" id="{00000000-0008-0000-0300-000043000000}"/>
            </a:ext>
          </a:extLst>
        </xdr:cNvPr>
        <xdr:cNvSpPr/>
      </xdr:nvSpPr>
      <xdr:spPr>
        <a:xfrm>
          <a:off x="5629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44</xdr:row>
      <xdr:rowOff>76200</xdr:rowOff>
    </xdr:from>
    <xdr:to>
      <xdr:col>5</xdr:col>
      <xdr:colOff>1038225</xdr:colOff>
      <xdr:row>44</xdr:row>
      <xdr:rowOff>190500</xdr:rowOff>
    </xdr:to>
    <xdr:sp macro="" textlink="">
      <xdr:nvSpPr>
        <xdr:cNvPr id="68" name="大かっこ 67">
          <a:extLst>
            <a:ext uri="{FF2B5EF4-FFF2-40B4-BE49-F238E27FC236}">
              <a16:creationId xmlns:a16="http://schemas.microsoft.com/office/drawing/2014/main" id="{00000000-0008-0000-0300-000044000000}"/>
            </a:ext>
          </a:extLst>
        </xdr:cNvPr>
        <xdr:cNvSpPr/>
      </xdr:nvSpPr>
      <xdr:spPr>
        <a:xfrm>
          <a:off x="4486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69" name="大かっこ 68">
          <a:extLst>
            <a:ext uri="{FF2B5EF4-FFF2-40B4-BE49-F238E27FC236}">
              <a16:creationId xmlns:a16="http://schemas.microsoft.com/office/drawing/2014/main" id="{00000000-0008-0000-0300-000045000000}"/>
            </a:ext>
          </a:extLst>
        </xdr:cNvPr>
        <xdr:cNvSpPr/>
      </xdr:nvSpPr>
      <xdr:spPr>
        <a:xfrm>
          <a:off x="5629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46</xdr:row>
      <xdr:rowOff>76200</xdr:rowOff>
    </xdr:from>
    <xdr:to>
      <xdr:col>5</xdr:col>
      <xdr:colOff>1038225</xdr:colOff>
      <xdr:row>46</xdr:row>
      <xdr:rowOff>190500</xdr:rowOff>
    </xdr:to>
    <xdr:sp macro="" textlink="">
      <xdr:nvSpPr>
        <xdr:cNvPr id="70" name="大かっこ 69">
          <a:extLst>
            <a:ext uri="{FF2B5EF4-FFF2-40B4-BE49-F238E27FC236}">
              <a16:creationId xmlns:a16="http://schemas.microsoft.com/office/drawing/2014/main" id="{00000000-0008-0000-0300-000046000000}"/>
            </a:ext>
          </a:extLst>
        </xdr:cNvPr>
        <xdr:cNvSpPr/>
      </xdr:nvSpPr>
      <xdr:spPr>
        <a:xfrm>
          <a:off x="4486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71" name="大かっこ 70">
          <a:extLst>
            <a:ext uri="{FF2B5EF4-FFF2-40B4-BE49-F238E27FC236}">
              <a16:creationId xmlns:a16="http://schemas.microsoft.com/office/drawing/2014/main" id="{00000000-0008-0000-0300-000047000000}"/>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72" name="大かっこ 71">
          <a:extLst>
            <a:ext uri="{FF2B5EF4-FFF2-40B4-BE49-F238E27FC236}">
              <a16:creationId xmlns:a16="http://schemas.microsoft.com/office/drawing/2014/main" id="{00000000-0008-0000-0300-000048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73" name="大かっこ 72">
          <a:extLst>
            <a:ext uri="{FF2B5EF4-FFF2-40B4-BE49-F238E27FC236}">
              <a16:creationId xmlns:a16="http://schemas.microsoft.com/office/drawing/2014/main" id="{00000000-0008-0000-0300-000049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xdr:row>
      <xdr:rowOff>47625</xdr:rowOff>
    </xdr:from>
    <xdr:to>
      <xdr:col>5</xdr:col>
      <xdr:colOff>1038225</xdr:colOff>
      <xdr:row>11</xdr:row>
      <xdr:rowOff>161925</xdr:rowOff>
    </xdr:to>
    <xdr:sp macro="" textlink="">
      <xdr:nvSpPr>
        <xdr:cNvPr id="74" name="大かっこ 73">
          <a:extLst>
            <a:ext uri="{FF2B5EF4-FFF2-40B4-BE49-F238E27FC236}">
              <a16:creationId xmlns:a16="http://schemas.microsoft.com/office/drawing/2014/main" id="{00000000-0008-0000-0300-00004A000000}"/>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13</xdr:row>
      <xdr:rowOff>47625</xdr:rowOff>
    </xdr:from>
    <xdr:to>
      <xdr:col>5</xdr:col>
      <xdr:colOff>1038225</xdr:colOff>
      <xdr:row>13</xdr:row>
      <xdr:rowOff>161925</xdr:rowOff>
    </xdr:to>
    <xdr:sp macro="" textlink="">
      <xdr:nvSpPr>
        <xdr:cNvPr id="75" name="大かっこ 74">
          <a:extLst>
            <a:ext uri="{FF2B5EF4-FFF2-40B4-BE49-F238E27FC236}">
              <a16:creationId xmlns:a16="http://schemas.microsoft.com/office/drawing/2014/main" id="{00000000-0008-0000-0300-00004B000000}"/>
            </a:ext>
          </a:extLst>
        </xdr:cNvPr>
        <xdr:cNvSpPr/>
      </xdr:nvSpPr>
      <xdr:spPr>
        <a:xfrm>
          <a:off x="4486276" y="291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76" name="大かっこ 75">
          <a:extLst>
            <a:ext uri="{FF2B5EF4-FFF2-40B4-BE49-F238E27FC236}">
              <a16:creationId xmlns:a16="http://schemas.microsoft.com/office/drawing/2014/main" id="{00000000-0008-0000-0300-00004C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77" name="大かっこ 76">
          <a:extLst>
            <a:ext uri="{FF2B5EF4-FFF2-40B4-BE49-F238E27FC236}">
              <a16:creationId xmlns:a16="http://schemas.microsoft.com/office/drawing/2014/main" id="{00000000-0008-0000-0300-00004D000000}"/>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78" name="大かっこ 77">
          <a:extLst>
            <a:ext uri="{FF2B5EF4-FFF2-40B4-BE49-F238E27FC236}">
              <a16:creationId xmlns:a16="http://schemas.microsoft.com/office/drawing/2014/main" id="{00000000-0008-0000-0300-00004E000000}"/>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79" name="大かっこ 78">
          <a:extLst>
            <a:ext uri="{FF2B5EF4-FFF2-40B4-BE49-F238E27FC236}">
              <a16:creationId xmlns:a16="http://schemas.microsoft.com/office/drawing/2014/main" id="{00000000-0008-0000-0300-00004F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80" name="大かっこ 79">
          <a:extLst>
            <a:ext uri="{FF2B5EF4-FFF2-40B4-BE49-F238E27FC236}">
              <a16:creationId xmlns:a16="http://schemas.microsoft.com/office/drawing/2014/main" id="{00000000-0008-0000-0300-000050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81" name="大かっこ 80">
          <a:extLst>
            <a:ext uri="{FF2B5EF4-FFF2-40B4-BE49-F238E27FC236}">
              <a16:creationId xmlns:a16="http://schemas.microsoft.com/office/drawing/2014/main" id="{00000000-0008-0000-0300-000051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82" name="大かっこ 81">
          <a:extLst>
            <a:ext uri="{FF2B5EF4-FFF2-40B4-BE49-F238E27FC236}">
              <a16:creationId xmlns:a16="http://schemas.microsoft.com/office/drawing/2014/main" id="{00000000-0008-0000-0300-000052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83" name="大かっこ 82">
          <a:extLst>
            <a:ext uri="{FF2B5EF4-FFF2-40B4-BE49-F238E27FC236}">
              <a16:creationId xmlns:a16="http://schemas.microsoft.com/office/drawing/2014/main" id="{00000000-0008-0000-0300-000053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84" name="大かっこ 83">
          <a:extLst>
            <a:ext uri="{FF2B5EF4-FFF2-40B4-BE49-F238E27FC236}">
              <a16:creationId xmlns:a16="http://schemas.microsoft.com/office/drawing/2014/main" id="{00000000-0008-0000-0300-000054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85" name="大かっこ 84">
          <a:extLst>
            <a:ext uri="{FF2B5EF4-FFF2-40B4-BE49-F238E27FC236}">
              <a16:creationId xmlns:a16="http://schemas.microsoft.com/office/drawing/2014/main" id="{00000000-0008-0000-0300-000055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86" name="大かっこ 85">
          <a:extLst>
            <a:ext uri="{FF2B5EF4-FFF2-40B4-BE49-F238E27FC236}">
              <a16:creationId xmlns:a16="http://schemas.microsoft.com/office/drawing/2014/main" id="{00000000-0008-0000-0300-000056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28</xdr:row>
      <xdr:rowOff>76200</xdr:rowOff>
    </xdr:from>
    <xdr:to>
      <xdr:col>5</xdr:col>
      <xdr:colOff>1038225</xdr:colOff>
      <xdr:row>28</xdr:row>
      <xdr:rowOff>190500</xdr:rowOff>
    </xdr:to>
    <xdr:sp macro="" textlink="">
      <xdr:nvSpPr>
        <xdr:cNvPr id="26" name="大かっこ 25">
          <a:extLst>
            <a:ext uri="{FF2B5EF4-FFF2-40B4-BE49-F238E27FC236}">
              <a16:creationId xmlns:a16="http://schemas.microsoft.com/office/drawing/2014/main" id="{00000000-0008-0000-0300-00001A000000}"/>
            </a:ext>
          </a:extLst>
        </xdr:cNvPr>
        <xdr:cNvSpPr/>
      </xdr:nvSpPr>
      <xdr:spPr>
        <a:xfrm>
          <a:off x="4486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28</xdr:row>
      <xdr:rowOff>76200</xdr:rowOff>
    </xdr:from>
    <xdr:to>
      <xdr:col>6</xdr:col>
      <xdr:colOff>1038225</xdr:colOff>
      <xdr:row>28</xdr:row>
      <xdr:rowOff>190500</xdr:rowOff>
    </xdr:to>
    <xdr:sp macro="" textlink="">
      <xdr:nvSpPr>
        <xdr:cNvPr id="27" name="大かっこ 26">
          <a:extLst>
            <a:ext uri="{FF2B5EF4-FFF2-40B4-BE49-F238E27FC236}">
              <a16:creationId xmlns:a16="http://schemas.microsoft.com/office/drawing/2014/main" id="{00000000-0008-0000-0300-00001B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28</xdr:row>
      <xdr:rowOff>76200</xdr:rowOff>
    </xdr:from>
    <xdr:to>
      <xdr:col>5</xdr:col>
      <xdr:colOff>1038225</xdr:colOff>
      <xdr:row>28</xdr:row>
      <xdr:rowOff>190500</xdr:rowOff>
    </xdr:to>
    <xdr:sp macro="" textlink="">
      <xdr:nvSpPr>
        <xdr:cNvPr id="33" name="大かっこ 32">
          <a:extLst>
            <a:ext uri="{FF2B5EF4-FFF2-40B4-BE49-F238E27FC236}">
              <a16:creationId xmlns:a16="http://schemas.microsoft.com/office/drawing/2014/main" id="{00000000-0008-0000-0300-000021000000}"/>
            </a:ext>
          </a:extLst>
        </xdr:cNvPr>
        <xdr:cNvSpPr/>
      </xdr:nvSpPr>
      <xdr:spPr>
        <a:xfrm>
          <a:off x="4486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28</xdr:row>
      <xdr:rowOff>76200</xdr:rowOff>
    </xdr:from>
    <xdr:to>
      <xdr:col>6</xdr:col>
      <xdr:colOff>1038225</xdr:colOff>
      <xdr:row>28</xdr:row>
      <xdr:rowOff>190500</xdr:rowOff>
    </xdr:to>
    <xdr:sp macro="" textlink="">
      <xdr:nvSpPr>
        <xdr:cNvPr id="34" name="大かっこ 33">
          <a:extLst>
            <a:ext uri="{FF2B5EF4-FFF2-40B4-BE49-F238E27FC236}">
              <a16:creationId xmlns:a16="http://schemas.microsoft.com/office/drawing/2014/main" id="{00000000-0008-0000-0300-000022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12</xdr:row>
      <xdr:rowOff>171450</xdr:rowOff>
    </xdr:from>
    <xdr:to>
      <xdr:col>4</xdr:col>
      <xdr:colOff>704851</xdr:colOff>
      <xdr:row>14</xdr:row>
      <xdr:rowOff>180976</xdr:rowOff>
    </xdr:to>
    <xdr:sp macro="" textlink="">
      <xdr:nvSpPr>
        <xdr:cNvPr id="87" name="四角形: 角を丸くする 86">
          <a:extLst>
            <a:ext uri="{FF2B5EF4-FFF2-40B4-BE49-F238E27FC236}">
              <a16:creationId xmlns:a16="http://schemas.microsoft.com/office/drawing/2014/main" id="{00000000-0008-0000-0300-000057000000}"/>
            </a:ext>
          </a:extLst>
        </xdr:cNvPr>
        <xdr:cNvSpPr/>
      </xdr:nvSpPr>
      <xdr:spPr>
        <a:xfrm>
          <a:off x="1905000" y="2809875"/>
          <a:ext cx="2800351" cy="466726"/>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000" b="1"/>
            <a:t>見本です。印刷不要</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1076324</xdr:colOff>
      <xdr:row>7</xdr:row>
      <xdr:rowOff>9525</xdr:rowOff>
    </xdr:from>
    <xdr:to>
      <xdr:col>3</xdr:col>
      <xdr:colOff>1743075</xdr:colOff>
      <xdr:row>10</xdr:row>
      <xdr:rowOff>9525</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1076324" y="1209675"/>
          <a:ext cx="3895726" cy="514350"/>
        </a:xfrm>
        <a:prstGeom prst="rect">
          <a:avLst/>
        </a:prstGeom>
        <a:solidFill>
          <a:schemeClr val="bg1"/>
        </a:solidFill>
        <a:ln w="381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400" b="1">
              <a:solidFill>
                <a:sysClr val="windowText" lastClr="000000"/>
              </a:solidFill>
            </a:rPr>
            <a:t>削　除　禁　止</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152400</xdr:colOff>
      <xdr:row>0</xdr:row>
      <xdr:rowOff>95250</xdr:rowOff>
    </xdr:from>
    <xdr:to>
      <xdr:col>15</xdr:col>
      <xdr:colOff>161926</xdr:colOff>
      <xdr:row>1</xdr:row>
      <xdr:rowOff>142875</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7639050" y="95250"/>
          <a:ext cx="2066926" cy="552450"/>
        </a:xfrm>
        <a:prstGeom prst="rect">
          <a:avLst/>
        </a:prstGeom>
        <a:solidFill>
          <a:schemeClr val="accent5">
            <a:lumMod val="20000"/>
            <a:lumOff val="80000"/>
          </a:schemeClr>
        </a:solidFill>
        <a:ln w="381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400" b="1">
              <a:solidFill>
                <a:sysClr val="windowText" lastClr="000000"/>
              </a:solidFill>
            </a:rPr>
            <a:t>削　除　禁　止</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mments" Target="../comments2.xml"/><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9F2E5-F3FF-42F7-AD9A-B20E9921DAE0}">
  <dimension ref="A1:J34"/>
  <sheetViews>
    <sheetView view="pageBreakPreview" zoomScaleNormal="100" zoomScaleSheetLayoutView="100" workbookViewId="0">
      <selection activeCell="G13" sqref="G13:J13"/>
    </sheetView>
  </sheetViews>
  <sheetFormatPr defaultRowHeight="13.5"/>
  <cols>
    <col min="1" max="1" width="4.375" customWidth="1"/>
    <col min="2" max="2" width="11.75" customWidth="1"/>
    <col min="6" max="6" width="15.125" bestFit="1" customWidth="1"/>
    <col min="12" max="12" width="35.625" bestFit="1" customWidth="1"/>
  </cols>
  <sheetData>
    <row r="1" spans="1:10" ht="21.75" customHeight="1">
      <c r="A1" t="s">
        <v>16</v>
      </c>
    </row>
    <row r="2" spans="1:10" ht="21.75" customHeight="1"/>
    <row r="3" spans="1:10" ht="21.75" customHeight="1">
      <c r="A3" s="301" t="s">
        <v>25</v>
      </c>
      <c r="B3" s="301"/>
      <c r="C3" s="301"/>
      <c r="D3" s="301"/>
      <c r="E3" s="301"/>
      <c r="F3" s="301"/>
      <c r="G3" s="301"/>
      <c r="H3" s="301"/>
      <c r="I3" s="301"/>
      <c r="J3" s="301"/>
    </row>
    <row r="4" spans="1:10" ht="21.75" customHeight="1"/>
    <row r="5" spans="1:10" ht="21.75" customHeight="1"/>
    <row r="6" spans="1:10" ht="21.75" customHeight="1">
      <c r="I6" s="299" t="s">
        <v>123</v>
      </c>
      <c r="J6" s="300"/>
    </row>
    <row r="7" spans="1:10" ht="21.75" customHeight="1">
      <c r="I7" s="298" t="s">
        <v>260</v>
      </c>
      <c r="J7" s="299"/>
    </row>
    <row r="8" spans="1:10" ht="21.75" customHeight="1">
      <c r="A8" t="s">
        <v>17</v>
      </c>
    </row>
    <row r="9" spans="1:10" ht="21.75" customHeight="1">
      <c r="A9" t="s">
        <v>18</v>
      </c>
    </row>
    <row r="10" spans="1:10" ht="21.75" customHeight="1"/>
    <row r="11" spans="1:10" ht="21.75" customHeight="1">
      <c r="F11" s="59" t="s">
        <v>27</v>
      </c>
      <c r="G11" s="302"/>
      <c r="H11" s="302"/>
      <c r="I11" s="4"/>
      <c r="J11" s="4"/>
    </row>
    <row r="12" spans="1:10" ht="21.75" customHeight="1">
      <c r="F12" s="59" t="s">
        <v>28</v>
      </c>
      <c r="G12" s="303"/>
      <c r="H12" s="303"/>
      <c r="I12" s="303"/>
      <c r="J12" s="303"/>
    </row>
    <row r="13" spans="1:10" ht="21.75" customHeight="1">
      <c r="F13" s="59" t="s">
        <v>19</v>
      </c>
      <c r="G13" s="304"/>
      <c r="H13" s="304"/>
      <c r="I13" s="304"/>
      <c r="J13" s="304"/>
    </row>
    <row r="14" spans="1:10" ht="21.75" customHeight="1">
      <c r="F14" s="59" t="s">
        <v>20</v>
      </c>
      <c r="G14" s="305"/>
      <c r="H14" s="305"/>
      <c r="I14" s="4"/>
      <c r="J14" s="4"/>
    </row>
    <row r="15" spans="1:10" ht="21.75" customHeight="1">
      <c r="F15" s="59" t="s">
        <v>21</v>
      </c>
      <c r="G15" s="303"/>
      <c r="H15" s="303"/>
      <c r="I15" s="303"/>
      <c r="J15" s="4"/>
    </row>
    <row r="16" spans="1:10" ht="21.75" customHeight="1">
      <c r="F16" s="59" t="s">
        <v>26</v>
      </c>
      <c r="G16" s="296"/>
      <c r="H16" s="296"/>
      <c r="I16" s="297"/>
      <c r="J16" s="4"/>
    </row>
    <row r="17" spans="1:10" ht="21.75" customHeight="1">
      <c r="F17" s="59" t="s">
        <v>22</v>
      </c>
      <c r="G17" s="306"/>
      <c r="H17" s="303"/>
      <c r="I17" s="303"/>
      <c r="J17" s="303"/>
    </row>
    <row r="18" spans="1:10" ht="21.75" customHeight="1">
      <c r="F18" s="59"/>
      <c r="G18" s="60"/>
      <c r="H18" s="61"/>
      <c r="I18" s="61"/>
      <c r="J18" s="61"/>
    </row>
    <row r="19" spans="1:10" ht="21.75" customHeight="1"/>
    <row r="20" spans="1:10" ht="24.95" customHeight="1">
      <c r="A20" s="295" t="s">
        <v>259</v>
      </c>
      <c r="B20" s="295"/>
      <c r="C20" s="295"/>
      <c r="D20" s="295"/>
      <c r="E20" s="295"/>
      <c r="F20" s="295"/>
      <c r="G20" s="295"/>
      <c r="H20" s="295"/>
      <c r="I20" s="295"/>
      <c r="J20" s="295"/>
    </row>
    <row r="21" spans="1:10" ht="24.95" customHeight="1">
      <c r="A21" s="295" t="s">
        <v>212</v>
      </c>
      <c r="B21" s="295"/>
      <c r="C21" s="295"/>
      <c r="D21" s="295"/>
      <c r="E21" s="295"/>
      <c r="F21" s="295"/>
      <c r="G21" s="295"/>
      <c r="H21" s="295"/>
      <c r="I21" s="295"/>
      <c r="J21" s="295"/>
    </row>
    <row r="22" spans="1:10" ht="24.95" customHeight="1">
      <c r="A22" s="295" t="s">
        <v>213</v>
      </c>
      <c r="B22" s="295"/>
      <c r="C22" s="295"/>
      <c r="D22" s="295"/>
      <c r="E22" s="295"/>
      <c r="F22" s="295"/>
      <c r="G22" s="295"/>
      <c r="H22" s="295"/>
      <c r="I22" s="295"/>
      <c r="J22" s="295"/>
    </row>
    <row r="23" spans="1:10" ht="21.75" customHeight="1">
      <c r="A23" s="62"/>
      <c r="B23" s="62"/>
      <c r="C23" s="62"/>
      <c r="D23" s="62"/>
      <c r="E23" s="62"/>
      <c r="F23" s="62"/>
      <c r="G23" s="62"/>
      <c r="H23" s="62"/>
      <c r="I23" s="62"/>
      <c r="J23" s="62"/>
    </row>
    <row r="24" spans="1:10" ht="21.75" customHeight="1">
      <c r="F24" t="s">
        <v>23</v>
      </c>
    </row>
    <row r="25" spans="1:10" ht="21.75" customHeight="1"/>
    <row r="26" spans="1:10" ht="21.75" customHeight="1"/>
    <row r="27" spans="1:10" ht="21.75" customHeight="1">
      <c r="B27" t="s">
        <v>139</v>
      </c>
    </row>
    <row r="28" spans="1:10" ht="21.75" customHeight="1"/>
    <row r="29" spans="1:10" ht="21.75" customHeight="1"/>
    <row r="30" spans="1:10" ht="21.75" customHeight="1">
      <c r="B30" t="s">
        <v>24</v>
      </c>
    </row>
    <row r="31" spans="1:10" ht="21.75" customHeight="1">
      <c r="B31" t="s">
        <v>144</v>
      </c>
    </row>
    <row r="32" spans="1:10" ht="21.75" customHeight="1">
      <c r="B32" t="s">
        <v>140</v>
      </c>
    </row>
    <row r="33" spans="2:2" ht="21.75" customHeight="1">
      <c r="B33" t="s">
        <v>141</v>
      </c>
    </row>
    <row r="34" spans="2:2" ht="21.75" customHeight="1">
      <c r="B34" t="s">
        <v>142</v>
      </c>
    </row>
  </sheetData>
  <sheetProtection sheet="1" objects="1" scenarios="1"/>
  <mergeCells count="13">
    <mergeCell ref="A22:J22"/>
    <mergeCell ref="G16:I16"/>
    <mergeCell ref="I7:J7"/>
    <mergeCell ref="I6:J6"/>
    <mergeCell ref="A3:J3"/>
    <mergeCell ref="G11:H11"/>
    <mergeCell ref="G12:J12"/>
    <mergeCell ref="G13:J13"/>
    <mergeCell ref="G14:H14"/>
    <mergeCell ref="G15:I15"/>
    <mergeCell ref="G17:J17"/>
    <mergeCell ref="A20:J20"/>
    <mergeCell ref="A21:J21"/>
  </mergeCells>
  <phoneticPr fontId="2"/>
  <pageMargins left="0.70866141732283472" right="0.70866141732283472" top="0.74803149606299213" bottom="0.74803149606299213" header="0.31496062992125984" footer="0.31496062992125984"/>
  <pageSetup paperSize="9" scale="94" orientation="portrait" blackAndWhite="1"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93AEC0C-86EB-43BA-9B0E-B98B78816CF1}">
          <x14:formula1>
            <xm:f>Sheet1!$D$1:$D$17</xm:f>
          </x14:formula1>
          <xm:sqref>G13:J13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277FB-81F9-47E5-A5DE-F8074470CAB9}">
  <sheetPr>
    <pageSetUpPr fitToPage="1"/>
  </sheetPr>
  <dimension ref="A1:L174"/>
  <sheetViews>
    <sheetView view="pageBreakPreview" zoomScaleNormal="100" zoomScaleSheetLayoutView="100" workbookViewId="0">
      <selection activeCell="C8" sqref="C8:J9"/>
    </sheetView>
  </sheetViews>
  <sheetFormatPr defaultRowHeight="13.5"/>
  <cols>
    <col min="1" max="1" width="3.375" style="4" customWidth="1"/>
    <col min="2" max="2" width="6" style="4" customWidth="1"/>
    <col min="3" max="3" width="6.875" style="4" customWidth="1"/>
    <col min="4" max="5" width="17.75" style="4" customWidth="1"/>
    <col min="6" max="6" width="12.25" style="4" customWidth="1"/>
    <col min="7" max="7" width="13.875" style="4" customWidth="1"/>
    <col min="8" max="8" width="20.875" style="4" customWidth="1"/>
    <col min="9" max="9" width="17.375" style="4" customWidth="1"/>
    <col min="10" max="10" width="2.75" style="4" customWidth="1"/>
    <col min="11" max="11" width="5.75" style="4" customWidth="1"/>
    <col min="12" max="16384" width="9" style="4"/>
  </cols>
  <sheetData>
    <row r="1" spans="1:12" ht="16.5" customHeight="1">
      <c r="A1" s="206" t="s">
        <v>67</v>
      </c>
      <c r="B1" s="207"/>
    </row>
    <row r="2" spans="1:12" ht="23.25" customHeight="1">
      <c r="A2" s="307" t="s">
        <v>145</v>
      </c>
      <c r="B2" s="307"/>
      <c r="C2" s="308"/>
      <c r="D2" s="308"/>
      <c r="E2" s="308"/>
      <c r="F2" s="308"/>
      <c r="G2" s="308"/>
      <c r="H2" s="308"/>
      <c r="I2" s="308"/>
      <c r="J2" s="308"/>
    </row>
    <row r="3" spans="1:12" ht="18" thickBot="1">
      <c r="A3" s="208"/>
      <c r="B3" s="208"/>
    </row>
    <row r="4" spans="1:12" ht="20.25" customHeight="1">
      <c r="A4" s="390" t="s">
        <v>39</v>
      </c>
      <c r="B4" s="391"/>
      <c r="C4" s="378">
        <f>'10号'!G13</f>
        <v>0</v>
      </c>
      <c r="D4" s="379"/>
      <c r="E4" s="379"/>
      <c r="F4" s="379"/>
      <c r="G4" s="379"/>
      <c r="H4" s="379"/>
      <c r="I4" s="379"/>
      <c r="J4" s="380"/>
    </row>
    <row r="5" spans="1:12" ht="20.25" customHeight="1" thickBot="1">
      <c r="A5" s="392"/>
      <c r="B5" s="393"/>
      <c r="C5" s="381"/>
      <c r="D5" s="382"/>
      <c r="E5" s="382"/>
      <c r="F5" s="382"/>
      <c r="G5" s="382"/>
      <c r="H5" s="382"/>
      <c r="I5" s="382"/>
      <c r="J5" s="383"/>
    </row>
    <row r="6" spans="1:12" ht="13.5" customHeight="1">
      <c r="A6" s="390" t="s">
        <v>59</v>
      </c>
      <c r="B6" s="391"/>
      <c r="C6" s="209"/>
      <c r="D6" s="210"/>
      <c r="E6" s="210"/>
      <c r="F6" s="210"/>
      <c r="G6" s="248" t="s">
        <v>70</v>
      </c>
      <c r="H6" s="395"/>
      <c r="I6" s="396"/>
      <c r="J6" s="397"/>
    </row>
    <row r="7" spans="1:12" ht="23.25" customHeight="1" thickBot="1">
      <c r="A7" s="392"/>
      <c r="B7" s="393"/>
      <c r="C7" s="211"/>
      <c r="D7" s="249" t="s">
        <v>69</v>
      </c>
      <c r="E7" s="212">
        <f>'10号'!G14</f>
        <v>0</v>
      </c>
      <c r="F7" s="212"/>
      <c r="G7" s="250" t="s">
        <v>68</v>
      </c>
      <c r="H7" s="212">
        <f>'10号'!G15</f>
        <v>0</v>
      </c>
      <c r="I7" s="213"/>
      <c r="J7" s="214"/>
    </row>
    <row r="8" spans="1:12" ht="22.5" customHeight="1">
      <c r="A8" s="390" t="s">
        <v>66</v>
      </c>
      <c r="B8" s="391"/>
      <c r="C8" s="384" t="e">
        <f>VLOOKUP(C4,Sheet1!D2:E17,2,FALSE)</f>
        <v>#N/A</v>
      </c>
      <c r="D8" s="385"/>
      <c r="E8" s="385"/>
      <c r="F8" s="385"/>
      <c r="G8" s="385"/>
      <c r="H8" s="385"/>
      <c r="I8" s="385"/>
      <c r="J8" s="386"/>
    </row>
    <row r="9" spans="1:12" ht="22.5" customHeight="1" thickBot="1">
      <c r="A9" s="392"/>
      <c r="B9" s="393"/>
      <c r="C9" s="387"/>
      <c r="D9" s="388"/>
      <c r="E9" s="388"/>
      <c r="F9" s="388"/>
      <c r="G9" s="388"/>
      <c r="H9" s="388"/>
      <c r="I9" s="388"/>
      <c r="J9" s="389"/>
    </row>
    <row r="10" spans="1:12" ht="21.75" customHeight="1" thickBot="1">
      <c r="A10" s="309" t="s">
        <v>60</v>
      </c>
      <c r="B10" s="310"/>
      <c r="C10" s="310"/>
      <c r="D10" s="310"/>
      <c r="E10" s="310"/>
      <c r="F10" s="310"/>
      <c r="G10" s="310"/>
      <c r="H10" s="310"/>
      <c r="I10" s="310"/>
      <c r="J10" s="394"/>
    </row>
    <row r="11" spans="1:12" ht="21.75" customHeight="1">
      <c r="A11" s="350" t="s">
        <v>159</v>
      </c>
      <c r="B11" s="350"/>
      <c r="C11" s="350"/>
      <c r="D11" s="350"/>
      <c r="E11" s="28"/>
      <c r="F11" s="28"/>
      <c r="G11" s="28"/>
      <c r="H11" s="28"/>
      <c r="I11" s="28"/>
      <c r="J11" s="42"/>
      <c r="K11" s="9"/>
    </row>
    <row r="12" spans="1:12" ht="21.75" customHeight="1">
      <c r="A12" s="215"/>
      <c r="B12" s="413"/>
      <c r="C12" s="414"/>
      <c r="D12" s="414"/>
      <c r="E12" s="414"/>
      <c r="J12" s="7"/>
      <c r="K12" s="9"/>
    </row>
    <row r="13" spans="1:12" ht="21.75" customHeight="1">
      <c r="A13" s="216"/>
      <c r="B13" s="217"/>
      <c r="C13" s="217"/>
      <c r="D13" s="218"/>
      <c r="E13" s="219" t="str">
        <f>IF(B12="変更なし","　","事業費総額から30％以上事業費が")</f>
        <v>事業費総額から30％以上事業費が</v>
      </c>
      <c r="F13" s="351"/>
      <c r="G13" s="352"/>
      <c r="H13" s="352"/>
      <c r="J13" s="7"/>
      <c r="K13" s="9"/>
      <c r="L13" s="4" t="s">
        <v>133</v>
      </c>
    </row>
    <row r="14" spans="1:12" ht="21.75" customHeight="1">
      <c r="A14" s="216"/>
      <c r="B14" s="217"/>
      <c r="C14" s="217"/>
      <c r="D14" s="218"/>
      <c r="E14" s="218"/>
      <c r="F14" s="218"/>
      <c r="G14" s="217"/>
      <c r="H14" s="217"/>
      <c r="J14" s="7"/>
      <c r="K14" s="9"/>
      <c r="L14" s="4" t="s">
        <v>134</v>
      </c>
    </row>
    <row r="15" spans="1:12" ht="9.75" customHeight="1" thickBot="1">
      <c r="A15" s="321"/>
      <c r="B15" s="322"/>
      <c r="C15" s="322"/>
      <c r="D15" s="322"/>
      <c r="E15" s="220"/>
      <c r="J15" s="7"/>
      <c r="K15" s="9"/>
    </row>
    <row r="16" spans="1:12" ht="21.75" customHeight="1" thickBot="1">
      <c r="A16" s="221"/>
      <c r="B16" s="416" t="s">
        <v>61</v>
      </c>
      <c r="C16" s="417"/>
      <c r="D16" s="418"/>
      <c r="E16" s="419" t="s">
        <v>62</v>
      </c>
      <c r="F16" s="420"/>
      <c r="G16" s="418"/>
      <c r="H16" s="419" t="s">
        <v>63</v>
      </c>
      <c r="I16" s="312"/>
      <c r="J16" s="222"/>
      <c r="K16" s="9"/>
    </row>
    <row r="17" spans="1:12" ht="21.75" customHeight="1">
      <c r="A17" s="223"/>
      <c r="B17" s="398"/>
      <c r="C17" s="399"/>
      <c r="D17" s="400"/>
      <c r="E17" s="370"/>
      <c r="F17" s="401"/>
      <c r="G17" s="400"/>
      <c r="H17" s="370"/>
      <c r="I17" s="402"/>
      <c r="J17" s="222"/>
      <c r="K17" s="9"/>
      <c r="L17" s="4" t="s">
        <v>135</v>
      </c>
    </row>
    <row r="18" spans="1:12" ht="21.75" customHeight="1">
      <c r="A18" s="223"/>
      <c r="B18" s="403"/>
      <c r="C18" s="404"/>
      <c r="D18" s="405"/>
      <c r="E18" s="371"/>
      <c r="F18" s="406"/>
      <c r="G18" s="405"/>
      <c r="H18" s="371"/>
      <c r="I18" s="407"/>
      <c r="J18" s="222"/>
      <c r="K18" s="9"/>
      <c r="L18" s="4" t="s">
        <v>136</v>
      </c>
    </row>
    <row r="19" spans="1:12" ht="21.75" customHeight="1" thickBot="1">
      <c r="A19" s="223"/>
      <c r="B19" s="408"/>
      <c r="C19" s="409"/>
      <c r="D19" s="410"/>
      <c r="E19" s="372"/>
      <c r="F19" s="411"/>
      <c r="G19" s="410"/>
      <c r="H19" s="372"/>
      <c r="I19" s="412"/>
      <c r="J19" s="222"/>
      <c r="K19" s="9"/>
    </row>
    <row r="20" spans="1:12" ht="21.75" customHeight="1" thickBot="1">
      <c r="A20" s="319" t="s">
        <v>146</v>
      </c>
      <c r="B20" s="320"/>
      <c r="C20" s="320"/>
      <c r="D20" s="224"/>
      <c r="E20" s="38"/>
      <c r="F20" s="38"/>
      <c r="G20" s="37"/>
      <c r="J20" s="7"/>
      <c r="K20" s="9"/>
    </row>
    <row r="21" spans="1:12" ht="21.75" customHeight="1">
      <c r="A21" s="221"/>
      <c r="B21" s="329"/>
      <c r="C21" s="330"/>
      <c r="D21" s="363" t="s">
        <v>157</v>
      </c>
      <c r="E21" s="225" t="s">
        <v>147</v>
      </c>
      <c r="F21" s="365" t="s">
        <v>150</v>
      </c>
      <c r="G21" s="330"/>
      <c r="H21" s="361" t="s">
        <v>153</v>
      </c>
      <c r="I21" s="226" t="s">
        <v>154</v>
      </c>
      <c r="J21" s="222"/>
    </row>
    <row r="22" spans="1:12" ht="21.75" customHeight="1">
      <c r="A22" s="221"/>
      <c r="B22" s="375"/>
      <c r="C22" s="367"/>
      <c r="D22" s="362"/>
      <c r="E22" s="227" t="s">
        <v>148</v>
      </c>
      <c r="F22" s="366" t="s">
        <v>151</v>
      </c>
      <c r="G22" s="367"/>
      <c r="H22" s="362"/>
      <c r="I22" s="228" t="s">
        <v>155</v>
      </c>
      <c r="J22" s="222"/>
      <c r="K22" s="9"/>
    </row>
    <row r="23" spans="1:12" ht="21.75" customHeight="1" thickBot="1">
      <c r="A23" s="221"/>
      <c r="B23" s="229"/>
      <c r="C23" s="230"/>
      <c r="D23" s="364"/>
      <c r="E23" s="231" t="s">
        <v>149</v>
      </c>
      <c r="F23" s="368" t="s">
        <v>152</v>
      </c>
      <c r="G23" s="369"/>
      <c r="H23" s="231" t="s">
        <v>149</v>
      </c>
      <c r="I23" s="232" t="s">
        <v>156</v>
      </c>
      <c r="J23" s="222"/>
      <c r="K23" s="9"/>
    </row>
    <row r="24" spans="1:12" ht="21.75" customHeight="1">
      <c r="A24" s="223"/>
      <c r="B24" s="331" t="s">
        <v>170</v>
      </c>
      <c r="C24" s="332"/>
      <c r="D24" s="31"/>
      <c r="E24" s="32"/>
      <c r="F24" s="370"/>
      <c r="G24" s="332"/>
      <c r="H24" s="32"/>
      <c r="I24" s="54"/>
      <c r="J24" s="222"/>
      <c r="K24" s="9"/>
    </row>
    <row r="25" spans="1:12" ht="21.75" customHeight="1">
      <c r="A25" s="223"/>
      <c r="B25" s="333" t="s">
        <v>279</v>
      </c>
      <c r="C25" s="334"/>
      <c r="D25" s="33"/>
      <c r="E25" s="34"/>
      <c r="F25" s="371"/>
      <c r="G25" s="334"/>
      <c r="H25" s="34"/>
      <c r="I25" s="55"/>
      <c r="J25" s="222"/>
      <c r="K25" s="9"/>
    </row>
    <row r="26" spans="1:12" ht="21.75" customHeight="1" thickBot="1">
      <c r="A26" s="223"/>
      <c r="B26" s="374" t="s">
        <v>280</v>
      </c>
      <c r="C26" s="373"/>
      <c r="D26" s="35"/>
      <c r="E26" s="36"/>
      <c r="F26" s="372"/>
      <c r="G26" s="373"/>
      <c r="H26" s="36"/>
      <c r="I26" s="56"/>
      <c r="J26" s="222"/>
      <c r="K26" s="9"/>
    </row>
    <row r="27" spans="1:12" ht="21.75" customHeight="1">
      <c r="A27" s="233"/>
      <c r="B27" s="37"/>
      <c r="C27" s="38"/>
      <c r="D27" s="38"/>
      <c r="E27" s="37"/>
      <c r="F27" s="37"/>
      <c r="G27" s="38"/>
      <c r="H27" s="37"/>
      <c r="J27" s="7"/>
      <c r="K27" s="9"/>
    </row>
    <row r="28" spans="1:12" ht="21.75" customHeight="1" thickBot="1">
      <c r="A28" s="422" t="s">
        <v>158</v>
      </c>
      <c r="B28" s="423"/>
      <c r="C28" s="423"/>
      <c r="D28" s="424"/>
      <c r="E28" s="52" t="s">
        <v>160</v>
      </c>
      <c r="F28" s="37"/>
      <c r="G28" s="38"/>
      <c r="H28" s="37"/>
      <c r="J28" s="7"/>
      <c r="K28" s="9"/>
    </row>
    <row r="29" spans="1:12" ht="21.75" customHeight="1">
      <c r="A29" s="356" t="s">
        <v>161</v>
      </c>
      <c r="B29" s="357"/>
      <c r="C29" s="357"/>
      <c r="D29" s="43"/>
      <c r="E29" s="44"/>
      <c r="F29" s="44"/>
      <c r="G29" s="45"/>
      <c r="H29" s="44"/>
      <c r="I29" s="46"/>
      <c r="J29" s="7"/>
      <c r="K29" s="9"/>
    </row>
    <row r="30" spans="1:12" ht="21.75" customHeight="1" thickBot="1">
      <c r="A30" s="234"/>
      <c r="B30" s="354" t="s">
        <v>257</v>
      </c>
      <c r="C30" s="355"/>
      <c r="D30" s="355"/>
      <c r="E30" s="47" t="s">
        <v>162</v>
      </c>
      <c r="F30" s="48"/>
      <c r="G30" s="53"/>
      <c r="H30" s="50" t="s">
        <v>258</v>
      </c>
      <c r="I30" s="49"/>
      <c r="J30" s="7"/>
      <c r="K30" s="9"/>
    </row>
    <row r="31" spans="1:12" ht="21.75" customHeight="1">
      <c r="A31" s="235"/>
      <c r="B31" s="415"/>
      <c r="C31" s="359"/>
      <c r="D31" s="359"/>
      <c r="E31" s="359"/>
      <c r="F31" s="359"/>
      <c r="G31" s="358"/>
      <c r="H31" s="359"/>
      <c r="I31" s="360"/>
      <c r="J31" s="7"/>
      <c r="K31" s="9"/>
    </row>
    <row r="32" spans="1:12" ht="21.75" customHeight="1">
      <c r="A32" s="235"/>
      <c r="B32" s="325"/>
      <c r="C32" s="326"/>
      <c r="D32" s="326"/>
      <c r="E32" s="326"/>
      <c r="F32" s="326"/>
      <c r="G32" s="376"/>
      <c r="H32" s="326"/>
      <c r="I32" s="377"/>
      <c r="J32" s="7"/>
      <c r="K32" s="9"/>
    </row>
    <row r="33" spans="1:11" ht="21.75" customHeight="1">
      <c r="A33" s="235"/>
      <c r="B33" s="325"/>
      <c r="C33" s="326"/>
      <c r="D33" s="326"/>
      <c r="E33" s="326"/>
      <c r="F33" s="326"/>
      <c r="G33" s="376"/>
      <c r="H33" s="326"/>
      <c r="I33" s="377"/>
      <c r="J33" s="7"/>
      <c r="K33" s="9"/>
    </row>
    <row r="34" spans="1:11" ht="21.75" customHeight="1">
      <c r="A34" s="235"/>
      <c r="B34" s="325"/>
      <c r="C34" s="326"/>
      <c r="D34" s="326"/>
      <c r="E34" s="326"/>
      <c r="F34" s="326"/>
      <c r="G34" s="376"/>
      <c r="H34" s="326"/>
      <c r="I34" s="377"/>
      <c r="J34" s="7"/>
      <c r="K34" s="9"/>
    </row>
    <row r="35" spans="1:11" ht="21.75" customHeight="1" thickBot="1">
      <c r="A35" s="236"/>
      <c r="B35" s="325"/>
      <c r="C35" s="326"/>
      <c r="D35" s="326"/>
      <c r="E35" s="326"/>
      <c r="F35" s="326"/>
      <c r="G35" s="338"/>
      <c r="H35" s="339"/>
      <c r="I35" s="340"/>
      <c r="J35" s="7"/>
      <c r="K35" s="9"/>
    </row>
    <row r="36" spans="1:11" ht="21.75" customHeight="1">
      <c r="A36" s="425" t="s">
        <v>163</v>
      </c>
      <c r="B36" s="426"/>
      <c r="C36" s="426"/>
      <c r="D36" s="426"/>
      <c r="E36" s="426"/>
      <c r="F36" s="44"/>
      <c r="G36" s="45"/>
      <c r="H36" s="44"/>
      <c r="I36" s="46"/>
      <c r="J36" s="7"/>
      <c r="K36" s="9"/>
    </row>
    <row r="37" spans="1:11" ht="21.75" customHeight="1" thickBot="1">
      <c r="A37" s="234"/>
      <c r="B37" s="354" t="s">
        <v>257</v>
      </c>
      <c r="C37" s="355"/>
      <c r="D37" s="355"/>
      <c r="E37" s="47" t="s">
        <v>205</v>
      </c>
      <c r="F37" s="48"/>
      <c r="G37" s="53"/>
      <c r="H37" s="50" t="s">
        <v>258</v>
      </c>
      <c r="I37" s="49"/>
      <c r="J37" s="7"/>
      <c r="K37" s="9"/>
    </row>
    <row r="38" spans="1:11" ht="21.75" customHeight="1">
      <c r="A38" s="235"/>
      <c r="B38" s="341" t="s">
        <v>168</v>
      </c>
      <c r="C38" s="342"/>
      <c r="D38" s="342"/>
      <c r="E38" s="342"/>
      <c r="F38" s="342"/>
      <c r="G38" s="343"/>
      <c r="H38" s="344"/>
      <c r="I38" s="345"/>
      <c r="J38" s="7"/>
      <c r="K38" s="9"/>
    </row>
    <row r="39" spans="1:11" ht="21.75" customHeight="1">
      <c r="A39" s="235"/>
      <c r="B39" s="327"/>
      <c r="C39" s="328"/>
      <c r="D39" s="328"/>
      <c r="E39" s="328"/>
      <c r="F39" s="328"/>
      <c r="G39" s="346"/>
      <c r="H39" s="347"/>
      <c r="I39" s="348"/>
      <c r="J39" s="7"/>
      <c r="K39" s="9"/>
    </row>
    <row r="40" spans="1:11" ht="21.75" customHeight="1">
      <c r="A40" s="235"/>
      <c r="B40" s="327"/>
      <c r="C40" s="328"/>
      <c r="D40" s="328"/>
      <c r="E40" s="328"/>
      <c r="F40" s="328"/>
      <c r="G40" s="346"/>
      <c r="H40" s="347"/>
      <c r="I40" s="348"/>
      <c r="J40" s="7"/>
      <c r="K40" s="9"/>
    </row>
    <row r="41" spans="1:11" ht="21.75" customHeight="1">
      <c r="A41" s="235"/>
      <c r="B41" s="327" t="s">
        <v>169</v>
      </c>
      <c r="C41" s="328"/>
      <c r="D41" s="328"/>
      <c r="E41" s="328"/>
      <c r="F41" s="328"/>
      <c r="G41" s="346"/>
      <c r="H41" s="347"/>
      <c r="I41" s="348"/>
      <c r="J41" s="7"/>
      <c r="K41" s="9"/>
    </row>
    <row r="42" spans="1:11" ht="21.75" customHeight="1">
      <c r="A42" s="235"/>
      <c r="B42" s="327"/>
      <c r="C42" s="328"/>
      <c r="D42" s="328"/>
      <c r="E42" s="328"/>
      <c r="F42" s="328"/>
      <c r="G42" s="346"/>
      <c r="H42" s="347"/>
      <c r="I42" s="348"/>
      <c r="J42" s="7"/>
      <c r="K42" s="9"/>
    </row>
    <row r="43" spans="1:11" ht="21.75" customHeight="1">
      <c r="A43" s="235"/>
      <c r="B43" s="327"/>
      <c r="C43" s="328"/>
      <c r="D43" s="328"/>
      <c r="E43" s="328"/>
      <c r="F43" s="328"/>
      <c r="G43" s="346"/>
      <c r="H43" s="347"/>
      <c r="I43" s="348"/>
      <c r="J43" s="7"/>
      <c r="K43" s="9"/>
    </row>
    <row r="44" spans="1:11" ht="21.75" customHeight="1" thickBot="1">
      <c r="A44" s="236"/>
      <c r="B44" s="327"/>
      <c r="C44" s="328"/>
      <c r="D44" s="328"/>
      <c r="E44" s="328"/>
      <c r="F44" s="328"/>
      <c r="G44" s="335"/>
      <c r="H44" s="336"/>
      <c r="I44" s="337"/>
      <c r="J44" s="7"/>
      <c r="K44" s="9"/>
    </row>
    <row r="45" spans="1:11" ht="21.75" customHeight="1">
      <c r="A45" s="431" t="s">
        <v>164</v>
      </c>
      <c r="B45" s="432"/>
      <c r="C45" s="432"/>
      <c r="D45" s="432"/>
      <c r="E45" s="51" t="s">
        <v>167</v>
      </c>
      <c r="F45" s="40"/>
      <c r="G45" s="41"/>
      <c r="H45" s="40"/>
      <c r="I45" s="42"/>
      <c r="J45" s="7"/>
      <c r="K45" s="9"/>
    </row>
    <row r="46" spans="1:11" ht="21.75" customHeight="1" thickBot="1">
      <c r="A46" s="234"/>
      <c r="B46" s="354" t="s">
        <v>257</v>
      </c>
      <c r="C46" s="355"/>
      <c r="D46" s="355"/>
      <c r="E46" s="47"/>
      <c r="F46" s="48"/>
      <c r="G46" s="53"/>
      <c r="H46" s="50" t="s">
        <v>258</v>
      </c>
      <c r="I46" s="49"/>
      <c r="J46" s="7"/>
      <c r="K46" s="9"/>
    </row>
    <row r="47" spans="1:11" ht="21.75" customHeight="1">
      <c r="A47" s="235"/>
      <c r="B47" s="415"/>
      <c r="C47" s="359"/>
      <c r="D47" s="359"/>
      <c r="E47" s="359"/>
      <c r="F47" s="359"/>
      <c r="G47" s="358"/>
      <c r="H47" s="359"/>
      <c r="I47" s="360"/>
      <c r="J47" s="7"/>
      <c r="K47" s="9"/>
    </row>
    <row r="48" spans="1:11" ht="21.75" customHeight="1">
      <c r="A48" s="235"/>
      <c r="B48" s="325"/>
      <c r="C48" s="326"/>
      <c r="D48" s="326"/>
      <c r="E48" s="326"/>
      <c r="F48" s="326"/>
      <c r="G48" s="376"/>
      <c r="H48" s="326"/>
      <c r="I48" s="377"/>
      <c r="J48" s="7"/>
      <c r="K48" s="9"/>
    </row>
    <row r="49" spans="1:11" ht="21.75" customHeight="1">
      <c r="A49" s="235"/>
      <c r="B49" s="325"/>
      <c r="C49" s="326"/>
      <c r="D49" s="326"/>
      <c r="E49" s="326"/>
      <c r="F49" s="326"/>
      <c r="G49" s="376"/>
      <c r="H49" s="326"/>
      <c r="I49" s="377"/>
      <c r="J49" s="7"/>
      <c r="K49" s="9"/>
    </row>
    <row r="50" spans="1:11" ht="21.75" customHeight="1">
      <c r="A50" s="235"/>
      <c r="B50" s="325"/>
      <c r="C50" s="326"/>
      <c r="D50" s="326"/>
      <c r="E50" s="326"/>
      <c r="F50" s="326"/>
      <c r="G50" s="376"/>
      <c r="H50" s="326"/>
      <c r="I50" s="377"/>
      <c r="J50" s="7"/>
      <c r="K50" s="9"/>
    </row>
    <row r="51" spans="1:11" ht="21.75" customHeight="1" thickBot="1">
      <c r="A51" s="236"/>
      <c r="B51" s="428"/>
      <c r="C51" s="339"/>
      <c r="D51" s="339"/>
      <c r="E51" s="339"/>
      <c r="F51" s="339"/>
      <c r="G51" s="338"/>
      <c r="H51" s="339"/>
      <c r="I51" s="340"/>
      <c r="J51" s="7"/>
      <c r="K51" s="9"/>
    </row>
    <row r="52" spans="1:11" ht="21.75" customHeight="1">
      <c r="A52" s="429" t="s">
        <v>165</v>
      </c>
      <c r="B52" s="430"/>
      <c r="C52" s="430"/>
      <c r="D52" s="39"/>
      <c r="E52" s="40"/>
      <c r="F52" s="40"/>
      <c r="G52" s="41"/>
      <c r="H52" s="40"/>
      <c r="I52" s="42"/>
      <c r="J52" s="7"/>
      <c r="K52" s="9"/>
    </row>
    <row r="53" spans="1:11" ht="21.75" customHeight="1" thickBot="1">
      <c r="A53" s="234"/>
      <c r="B53" s="354" t="s">
        <v>257</v>
      </c>
      <c r="C53" s="355"/>
      <c r="D53" s="355"/>
      <c r="E53" s="47"/>
      <c r="F53" s="48"/>
      <c r="G53" s="53"/>
      <c r="H53" s="50" t="s">
        <v>258</v>
      </c>
      <c r="I53" s="49"/>
      <c r="J53" s="7"/>
      <c r="K53" s="9"/>
    </row>
    <row r="54" spans="1:11" ht="21.75" customHeight="1">
      <c r="A54" s="235"/>
      <c r="B54" s="415"/>
      <c r="C54" s="359"/>
      <c r="D54" s="359"/>
      <c r="E54" s="359"/>
      <c r="F54" s="359"/>
      <c r="G54" s="358"/>
      <c r="H54" s="359"/>
      <c r="I54" s="360"/>
      <c r="J54" s="7"/>
      <c r="K54" s="9"/>
    </row>
    <row r="55" spans="1:11" ht="21.75" customHeight="1">
      <c r="A55" s="235"/>
      <c r="B55" s="325"/>
      <c r="C55" s="326"/>
      <c r="D55" s="326"/>
      <c r="E55" s="326"/>
      <c r="F55" s="326"/>
      <c r="G55" s="376"/>
      <c r="H55" s="326"/>
      <c r="I55" s="377"/>
      <c r="J55" s="7"/>
      <c r="K55" s="9"/>
    </row>
    <row r="56" spans="1:11" ht="21.75" customHeight="1">
      <c r="A56" s="235"/>
      <c r="B56" s="325"/>
      <c r="C56" s="326"/>
      <c r="D56" s="326"/>
      <c r="E56" s="326"/>
      <c r="F56" s="326"/>
      <c r="G56" s="376"/>
      <c r="H56" s="326"/>
      <c r="I56" s="377"/>
      <c r="J56" s="7"/>
      <c r="K56" s="9"/>
    </row>
    <row r="57" spans="1:11" ht="21.75" customHeight="1">
      <c r="A57" s="235"/>
      <c r="B57" s="325"/>
      <c r="C57" s="326"/>
      <c r="D57" s="326"/>
      <c r="E57" s="326"/>
      <c r="F57" s="326"/>
      <c r="G57" s="376"/>
      <c r="H57" s="326"/>
      <c r="I57" s="377"/>
      <c r="J57" s="7"/>
      <c r="K57" s="9"/>
    </row>
    <row r="58" spans="1:11" ht="21.75" customHeight="1" thickBot="1">
      <c r="A58" s="236"/>
      <c r="B58" s="325"/>
      <c r="C58" s="326"/>
      <c r="D58" s="326"/>
      <c r="E58" s="326"/>
      <c r="F58" s="326"/>
      <c r="G58" s="338"/>
      <c r="H58" s="339"/>
      <c r="I58" s="340"/>
      <c r="J58" s="7"/>
      <c r="K58" s="9"/>
    </row>
    <row r="59" spans="1:11" ht="21.75" customHeight="1">
      <c r="A59" s="349" t="s">
        <v>166</v>
      </c>
      <c r="B59" s="350"/>
      <c r="C59" s="350"/>
      <c r="D59" s="350"/>
      <c r="E59" s="40"/>
      <c r="F59" s="40"/>
      <c r="G59" s="41"/>
      <c r="H59" s="40"/>
      <c r="I59" s="42"/>
      <c r="J59" s="7"/>
      <c r="K59" s="9"/>
    </row>
    <row r="60" spans="1:11" ht="21.75" customHeight="1" thickBot="1">
      <c r="A60" s="234"/>
      <c r="B60" s="354" t="s">
        <v>257</v>
      </c>
      <c r="C60" s="355"/>
      <c r="D60" s="355"/>
      <c r="E60" s="47"/>
      <c r="F60" s="48"/>
      <c r="G60" s="53"/>
      <c r="H60" s="50" t="s">
        <v>258</v>
      </c>
      <c r="I60" s="49"/>
      <c r="J60" s="7"/>
      <c r="K60" s="9"/>
    </row>
    <row r="61" spans="1:11" ht="21.75" customHeight="1">
      <c r="A61" s="235"/>
      <c r="B61" s="427"/>
      <c r="C61" s="344"/>
      <c r="D61" s="344"/>
      <c r="E61" s="344"/>
      <c r="F61" s="344"/>
      <c r="G61" s="343"/>
      <c r="H61" s="344"/>
      <c r="I61" s="345"/>
      <c r="J61" s="7"/>
      <c r="K61" s="9"/>
    </row>
    <row r="62" spans="1:11" ht="21.75" customHeight="1">
      <c r="A62" s="235"/>
      <c r="B62" s="353"/>
      <c r="C62" s="347"/>
      <c r="D62" s="347"/>
      <c r="E62" s="347"/>
      <c r="F62" s="347"/>
      <c r="G62" s="346"/>
      <c r="H62" s="347"/>
      <c r="I62" s="348"/>
      <c r="J62" s="7"/>
      <c r="K62" s="9"/>
    </row>
    <row r="63" spans="1:11" ht="21.75" customHeight="1">
      <c r="A63" s="235"/>
      <c r="B63" s="353"/>
      <c r="C63" s="347"/>
      <c r="D63" s="347"/>
      <c r="E63" s="347"/>
      <c r="F63" s="347"/>
      <c r="G63" s="346"/>
      <c r="H63" s="347"/>
      <c r="I63" s="348"/>
      <c r="J63" s="7"/>
      <c r="K63" s="9"/>
    </row>
    <row r="64" spans="1:11" ht="21.75" customHeight="1">
      <c r="A64" s="235"/>
      <c r="B64" s="353"/>
      <c r="C64" s="347"/>
      <c r="D64" s="347"/>
      <c r="E64" s="347"/>
      <c r="F64" s="347"/>
      <c r="G64" s="346"/>
      <c r="H64" s="347"/>
      <c r="I64" s="348"/>
      <c r="J64" s="7"/>
      <c r="K64" s="9"/>
    </row>
    <row r="65" spans="1:12" ht="21.75" customHeight="1" thickBot="1">
      <c r="A65" s="235"/>
      <c r="B65" s="353"/>
      <c r="C65" s="347"/>
      <c r="D65" s="347"/>
      <c r="E65" s="347"/>
      <c r="F65" s="347"/>
      <c r="G65" s="335"/>
      <c r="H65" s="336"/>
      <c r="I65" s="337"/>
      <c r="J65" s="7"/>
      <c r="K65" s="9"/>
    </row>
    <row r="66" spans="1:12" ht="21.75" customHeight="1" thickBot="1">
      <c r="A66" s="309" t="s">
        <v>64</v>
      </c>
      <c r="B66" s="310"/>
      <c r="C66" s="310"/>
      <c r="D66" s="310"/>
      <c r="E66" s="311"/>
      <c r="F66" s="311"/>
      <c r="G66" s="311"/>
      <c r="H66" s="311"/>
      <c r="I66" s="311"/>
      <c r="J66" s="312"/>
      <c r="K66" s="9"/>
    </row>
    <row r="67" spans="1:12" ht="21.75" customHeight="1">
      <c r="A67" s="323" t="s">
        <v>71</v>
      </c>
      <c r="B67" s="324"/>
      <c r="C67" s="324"/>
      <c r="D67" s="324"/>
      <c r="J67" s="7"/>
    </row>
    <row r="68" spans="1:12" ht="21.75" customHeight="1">
      <c r="A68" s="237" t="s">
        <v>72</v>
      </c>
      <c r="B68" s="238"/>
      <c r="C68" s="238"/>
      <c r="D68" s="238"/>
      <c r="E68" s="421"/>
      <c r="F68" s="297"/>
      <c r="J68" s="7"/>
      <c r="L68" s="4" t="s">
        <v>171</v>
      </c>
    </row>
    <row r="69" spans="1:12" ht="21.75" customHeight="1">
      <c r="A69" s="237" t="s">
        <v>73</v>
      </c>
      <c r="B69" s="238"/>
      <c r="C69" s="238"/>
      <c r="D69" s="238"/>
      <c r="E69" s="421"/>
      <c r="F69" s="297"/>
      <c r="J69" s="7"/>
      <c r="L69" s="4" t="s">
        <v>172</v>
      </c>
    </row>
    <row r="70" spans="1:12" ht="21.75" customHeight="1">
      <c r="A70" s="237" t="s">
        <v>137</v>
      </c>
      <c r="B70" s="238"/>
      <c r="C70" s="239"/>
      <c r="D70" s="239"/>
      <c r="J70" s="7"/>
      <c r="L70" s="4" t="s">
        <v>173</v>
      </c>
    </row>
    <row r="71" spans="1:12" ht="21.75" customHeight="1">
      <c r="A71" s="237" t="s">
        <v>206</v>
      </c>
      <c r="B71" s="238"/>
      <c r="C71" s="239"/>
      <c r="D71" s="239"/>
      <c r="J71" s="7"/>
      <c r="L71" s="4" t="s">
        <v>138</v>
      </c>
    </row>
    <row r="72" spans="1:12" ht="21.75" customHeight="1">
      <c r="A72" s="313"/>
      <c r="B72" s="314"/>
      <c r="C72" s="314"/>
      <c r="D72" s="314"/>
      <c r="E72" s="315"/>
      <c r="F72" s="315"/>
      <c r="G72" s="315"/>
      <c r="H72" s="315"/>
      <c r="I72" s="315"/>
      <c r="J72" s="7"/>
    </row>
    <row r="73" spans="1:12" ht="21.75" customHeight="1">
      <c r="A73" s="316"/>
      <c r="B73" s="315"/>
      <c r="C73" s="315"/>
      <c r="D73" s="315"/>
      <c r="E73" s="315"/>
      <c r="F73" s="315"/>
      <c r="G73" s="315"/>
      <c r="H73" s="315"/>
      <c r="I73" s="315"/>
      <c r="J73" s="7"/>
      <c r="L73" s="4" t="s">
        <v>174</v>
      </c>
    </row>
    <row r="74" spans="1:12" ht="21.75" customHeight="1">
      <c r="A74" s="316"/>
      <c r="B74" s="315"/>
      <c r="C74" s="315"/>
      <c r="D74" s="315"/>
      <c r="E74" s="315"/>
      <c r="F74" s="315"/>
      <c r="G74" s="315"/>
      <c r="H74" s="315"/>
      <c r="I74" s="315"/>
      <c r="J74" s="7"/>
      <c r="L74" s="4" t="s">
        <v>175</v>
      </c>
    </row>
    <row r="75" spans="1:12" ht="21.75" customHeight="1">
      <c r="A75" s="237" t="s">
        <v>80</v>
      </c>
      <c r="B75" s="238"/>
      <c r="C75" s="239"/>
      <c r="D75" s="239"/>
      <c r="J75" s="7"/>
      <c r="L75" s="4" t="s">
        <v>176</v>
      </c>
    </row>
    <row r="76" spans="1:12" ht="21.75" customHeight="1">
      <c r="A76" s="313"/>
      <c r="B76" s="314"/>
      <c r="C76" s="314"/>
      <c r="D76" s="314"/>
      <c r="E76" s="305"/>
      <c r="F76" s="305"/>
      <c r="G76" s="305"/>
      <c r="H76" s="305"/>
      <c r="I76" s="305"/>
      <c r="J76" s="7"/>
      <c r="L76" s="4" t="s">
        <v>132</v>
      </c>
    </row>
    <row r="77" spans="1:12" ht="21.75" customHeight="1">
      <c r="A77" s="313"/>
      <c r="B77" s="314"/>
      <c r="C77" s="314"/>
      <c r="D77" s="314"/>
      <c r="E77" s="305"/>
      <c r="F77" s="305"/>
      <c r="G77" s="305"/>
      <c r="H77" s="305"/>
      <c r="I77" s="305"/>
      <c r="J77" s="7"/>
    </row>
    <row r="78" spans="1:12" ht="21.75" customHeight="1">
      <c r="A78" s="313"/>
      <c r="B78" s="314"/>
      <c r="C78" s="314"/>
      <c r="D78" s="314"/>
      <c r="E78" s="305"/>
      <c r="F78" s="305"/>
      <c r="G78" s="305"/>
      <c r="H78" s="305"/>
      <c r="I78" s="305"/>
      <c r="J78" s="7"/>
    </row>
    <row r="79" spans="1:12" ht="21.75" customHeight="1">
      <c r="A79" s="313"/>
      <c r="B79" s="314"/>
      <c r="C79" s="314"/>
      <c r="D79" s="314"/>
      <c r="E79" s="305"/>
      <c r="F79" s="305"/>
      <c r="G79" s="305"/>
      <c r="H79" s="305"/>
      <c r="I79" s="305"/>
      <c r="J79" s="7"/>
    </row>
    <row r="80" spans="1:12" ht="21.75" customHeight="1">
      <c r="A80" s="313"/>
      <c r="B80" s="314"/>
      <c r="C80" s="314"/>
      <c r="D80" s="314"/>
      <c r="E80" s="305"/>
      <c r="F80" s="305"/>
      <c r="G80" s="305"/>
      <c r="H80" s="305"/>
      <c r="I80" s="305"/>
      <c r="J80" s="7"/>
    </row>
    <row r="81" spans="1:10" ht="21.75" customHeight="1">
      <c r="A81" s="313"/>
      <c r="B81" s="314"/>
      <c r="C81" s="314"/>
      <c r="D81" s="314"/>
      <c r="E81" s="305"/>
      <c r="F81" s="305"/>
      <c r="G81" s="305"/>
      <c r="H81" s="305"/>
      <c r="I81" s="305"/>
      <c r="J81" s="7"/>
    </row>
    <row r="82" spans="1:10" ht="21.75" customHeight="1">
      <c r="A82" s="313"/>
      <c r="B82" s="314"/>
      <c r="C82" s="314"/>
      <c r="D82" s="314"/>
      <c r="E82" s="305"/>
      <c r="F82" s="305"/>
      <c r="G82" s="305"/>
      <c r="H82" s="305"/>
      <c r="I82" s="305"/>
      <c r="J82" s="7"/>
    </row>
    <row r="83" spans="1:10" ht="21.75" customHeight="1">
      <c r="A83" s="313"/>
      <c r="B83" s="314"/>
      <c r="C83" s="314"/>
      <c r="D83" s="314"/>
      <c r="E83" s="305"/>
      <c r="F83" s="305"/>
      <c r="G83" s="305"/>
      <c r="H83" s="305"/>
      <c r="I83" s="305"/>
      <c r="J83" s="7"/>
    </row>
    <row r="84" spans="1:10" ht="21.75" customHeight="1">
      <c r="A84" s="313"/>
      <c r="B84" s="314"/>
      <c r="C84" s="314"/>
      <c r="D84" s="314"/>
      <c r="E84" s="305"/>
      <c r="F84" s="305"/>
      <c r="G84" s="305"/>
      <c r="H84" s="305"/>
      <c r="I84" s="305"/>
      <c r="J84" s="7"/>
    </row>
    <row r="85" spans="1:10" ht="21.75" customHeight="1">
      <c r="A85" s="313"/>
      <c r="B85" s="314"/>
      <c r="C85" s="314"/>
      <c r="D85" s="314"/>
      <c r="E85" s="305"/>
      <c r="F85" s="305"/>
      <c r="G85" s="305"/>
      <c r="H85" s="305"/>
      <c r="I85" s="305"/>
      <c r="J85" s="7"/>
    </row>
    <row r="86" spans="1:10" ht="21.75" customHeight="1">
      <c r="A86" s="240" t="s">
        <v>177</v>
      </c>
      <c r="B86" s="241"/>
      <c r="C86" s="6"/>
      <c r="D86" s="251" t="s">
        <v>208</v>
      </c>
      <c r="J86" s="7"/>
    </row>
    <row r="87" spans="1:10" ht="21.75" customHeight="1">
      <c r="A87" s="242" t="s">
        <v>207</v>
      </c>
      <c r="B87" s="243"/>
      <c r="C87" s="6"/>
      <c r="D87" s="6"/>
      <c r="E87" s="206"/>
      <c r="F87" s="206"/>
      <c r="G87" s="206"/>
      <c r="H87" s="206"/>
      <c r="I87" s="206"/>
      <c r="J87" s="7"/>
    </row>
    <row r="88" spans="1:10" ht="21.75" customHeight="1">
      <c r="A88" s="242" t="s">
        <v>143</v>
      </c>
      <c r="B88" s="243"/>
      <c r="C88" s="6"/>
      <c r="D88" s="6"/>
      <c r="E88" s="206"/>
      <c r="F88" s="206"/>
      <c r="G88" s="206"/>
      <c r="H88" s="206"/>
      <c r="I88" s="206"/>
      <c r="J88" s="7"/>
    </row>
    <row r="89" spans="1:10" ht="21.75" customHeight="1">
      <c r="A89" s="317"/>
      <c r="B89" s="318"/>
      <c r="C89" s="318"/>
      <c r="D89" s="318"/>
      <c r="J89" s="7"/>
    </row>
    <row r="90" spans="1:10" ht="21.75" customHeight="1">
      <c r="A90" s="237" t="s">
        <v>74</v>
      </c>
      <c r="B90" s="238"/>
      <c r="C90" s="239"/>
      <c r="D90" s="239"/>
      <c r="J90" s="7"/>
    </row>
    <row r="91" spans="1:10" ht="21.75" customHeight="1">
      <c r="A91" s="242" t="s">
        <v>79</v>
      </c>
      <c r="B91" s="244"/>
      <c r="C91" s="245"/>
      <c r="D91" s="245"/>
      <c r="J91" s="7"/>
    </row>
    <row r="92" spans="1:10" ht="21.75" customHeight="1">
      <c r="A92" s="313"/>
      <c r="B92" s="314"/>
      <c r="C92" s="314"/>
      <c r="D92" s="314"/>
      <c r="E92" s="305"/>
      <c r="F92" s="305"/>
      <c r="G92" s="305"/>
      <c r="H92" s="305"/>
      <c r="I92" s="305"/>
      <c r="J92" s="7"/>
    </row>
    <row r="93" spans="1:10" ht="21.75" customHeight="1">
      <c r="A93" s="313"/>
      <c r="B93" s="314"/>
      <c r="C93" s="314"/>
      <c r="D93" s="314"/>
      <c r="E93" s="305"/>
      <c r="F93" s="305"/>
      <c r="G93" s="305"/>
      <c r="H93" s="305"/>
      <c r="I93" s="305"/>
      <c r="J93" s="7"/>
    </row>
    <row r="94" spans="1:10" ht="21.75" customHeight="1">
      <c r="A94" s="313"/>
      <c r="B94" s="314"/>
      <c r="C94" s="314"/>
      <c r="D94" s="314"/>
      <c r="E94" s="305"/>
      <c r="F94" s="305"/>
      <c r="G94" s="305"/>
      <c r="H94" s="305"/>
      <c r="I94" s="305"/>
      <c r="J94" s="7"/>
    </row>
    <row r="95" spans="1:10" ht="21.75" customHeight="1">
      <c r="A95" s="313"/>
      <c r="B95" s="314"/>
      <c r="C95" s="314"/>
      <c r="D95" s="314"/>
      <c r="E95" s="305"/>
      <c r="F95" s="305"/>
      <c r="G95" s="305"/>
      <c r="H95" s="305"/>
      <c r="I95" s="305"/>
      <c r="J95" s="7"/>
    </row>
    <row r="96" spans="1:10" ht="21.75" customHeight="1">
      <c r="A96" s="313"/>
      <c r="B96" s="314"/>
      <c r="C96" s="314"/>
      <c r="D96" s="314"/>
      <c r="E96" s="305"/>
      <c r="F96" s="305"/>
      <c r="G96" s="305"/>
      <c r="H96" s="305"/>
      <c r="I96" s="305"/>
      <c r="J96" s="7"/>
    </row>
    <row r="97" spans="1:10" ht="21.75" customHeight="1">
      <c r="A97" s="313"/>
      <c r="B97" s="314"/>
      <c r="C97" s="314"/>
      <c r="D97" s="314"/>
      <c r="E97" s="305"/>
      <c r="F97" s="305"/>
      <c r="G97" s="305"/>
      <c r="H97" s="305"/>
      <c r="I97" s="305"/>
      <c r="J97" s="7"/>
    </row>
    <row r="98" spans="1:10" ht="21.75" customHeight="1">
      <c r="A98" s="313"/>
      <c r="B98" s="314"/>
      <c r="C98" s="314"/>
      <c r="D98" s="314"/>
      <c r="E98" s="305"/>
      <c r="F98" s="305"/>
      <c r="G98" s="305"/>
      <c r="H98" s="305"/>
      <c r="I98" s="305"/>
      <c r="J98" s="7"/>
    </row>
    <row r="99" spans="1:10" ht="21.75" customHeight="1">
      <c r="A99" s="313"/>
      <c r="B99" s="314"/>
      <c r="C99" s="314"/>
      <c r="D99" s="314"/>
      <c r="E99" s="305"/>
      <c r="F99" s="305"/>
      <c r="G99" s="305"/>
      <c r="H99" s="305"/>
      <c r="I99" s="305"/>
      <c r="J99" s="7"/>
    </row>
    <row r="100" spans="1:10" ht="21.75" customHeight="1">
      <c r="A100" s="313"/>
      <c r="B100" s="314"/>
      <c r="C100" s="314"/>
      <c r="D100" s="314"/>
      <c r="E100" s="305"/>
      <c r="F100" s="305"/>
      <c r="G100" s="305"/>
      <c r="H100" s="305"/>
      <c r="I100" s="305"/>
      <c r="J100" s="7"/>
    </row>
    <row r="101" spans="1:10" ht="21.75" customHeight="1" thickBot="1">
      <c r="A101" s="313"/>
      <c r="B101" s="314"/>
      <c r="C101" s="314"/>
      <c r="D101" s="314"/>
      <c r="E101" s="305"/>
      <c r="F101" s="305"/>
      <c r="G101" s="305"/>
      <c r="H101" s="305"/>
      <c r="I101" s="305"/>
      <c r="J101" s="7"/>
    </row>
    <row r="102" spans="1:10" ht="21.75" customHeight="1" thickBot="1">
      <c r="A102" s="309" t="s">
        <v>65</v>
      </c>
      <c r="B102" s="310"/>
      <c r="C102" s="310"/>
      <c r="D102" s="310"/>
      <c r="E102" s="311"/>
      <c r="F102" s="311"/>
      <c r="G102" s="311"/>
      <c r="H102" s="311"/>
      <c r="I102" s="311"/>
      <c r="J102" s="88"/>
    </row>
    <row r="103" spans="1:10" ht="21.75" customHeight="1">
      <c r="A103" s="246" t="s">
        <v>75</v>
      </c>
      <c r="B103" s="247"/>
      <c r="C103" s="247"/>
      <c r="D103" s="247"/>
      <c r="E103" s="247"/>
      <c r="F103" s="247"/>
      <c r="G103" s="247"/>
      <c r="H103" s="247"/>
      <c r="I103" s="247"/>
      <c r="J103" s="42"/>
    </row>
    <row r="104" spans="1:10" ht="21.75" customHeight="1">
      <c r="A104" s="313"/>
      <c r="B104" s="314"/>
      <c r="C104" s="314"/>
      <c r="D104" s="314"/>
      <c r="E104" s="305"/>
      <c r="F104" s="305"/>
      <c r="G104" s="305"/>
      <c r="H104" s="305"/>
      <c r="I104" s="305"/>
      <c r="J104" s="7"/>
    </row>
    <row r="105" spans="1:10" ht="21.75" customHeight="1">
      <c r="A105" s="313"/>
      <c r="B105" s="314"/>
      <c r="C105" s="314"/>
      <c r="D105" s="314"/>
      <c r="E105" s="305"/>
      <c r="F105" s="305"/>
      <c r="G105" s="305"/>
      <c r="H105" s="305"/>
      <c r="I105" s="305"/>
      <c r="J105" s="7"/>
    </row>
    <row r="106" spans="1:10" ht="21.75" customHeight="1">
      <c r="A106" s="313"/>
      <c r="B106" s="314"/>
      <c r="C106" s="314"/>
      <c r="D106" s="314"/>
      <c r="E106" s="314"/>
      <c r="F106" s="314"/>
      <c r="G106" s="314"/>
      <c r="H106" s="314"/>
      <c r="I106" s="314"/>
      <c r="J106" s="7"/>
    </row>
    <row r="107" spans="1:10" ht="21.75" customHeight="1">
      <c r="A107" s="313"/>
      <c r="B107" s="314"/>
      <c r="C107" s="314"/>
      <c r="D107" s="314"/>
      <c r="E107" s="305"/>
      <c r="F107" s="305"/>
      <c r="G107" s="305"/>
      <c r="H107" s="305"/>
      <c r="I107" s="305"/>
      <c r="J107" s="7"/>
    </row>
    <row r="108" spans="1:10" ht="21.75" customHeight="1">
      <c r="A108" s="313"/>
      <c r="B108" s="314"/>
      <c r="C108" s="314"/>
      <c r="D108" s="314"/>
      <c r="E108" s="305"/>
      <c r="F108" s="305"/>
      <c r="G108" s="305"/>
      <c r="H108" s="305"/>
      <c r="I108" s="305"/>
      <c r="J108" s="7"/>
    </row>
    <row r="109" spans="1:10" ht="21.75" customHeight="1">
      <c r="A109" s="240" t="s">
        <v>76</v>
      </c>
      <c r="B109" s="6"/>
      <c r="C109" s="6"/>
      <c r="D109" s="6"/>
      <c r="J109" s="7"/>
    </row>
    <row r="110" spans="1:10" ht="21.75" customHeight="1">
      <c r="A110" s="242" t="s">
        <v>77</v>
      </c>
      <c r="B110" s="243"/>
      <c r="C110" s="6"/>
      <c r="D110" s="6"/>
      <c r="J110" s="7"/>
    </row>
    <row r="111" spans="1:10" ht="21.75" customHeight="1">
      <c r="A111" s="5"/>
      <c r="B111" s="6"/>
      <c r="C111" s="6"/>
      <c r="D111" s="6"/>
      <c r="J111" s="7"/>
    </row>
    <row r="112" spans="1:10" ht="14.25">
      <c r="A112" s="8"/>
      <c r="B112" s="252" t="s">
        <v>209</v>
      </c>
      <c r="J112" s="7"/>
    </row>
    <row r="113" spans="1:10">
      <c r="A113" s="9"/>
      <c r="J113" s="7"/>
    </row>
    <row r="114" spans="1:10">
      <c r="A114" s="9"/>
      <c r="J114" s="7"/>
    </row>
    <row r="115" spans="1:10">
      <c r="A115" s="9"/>
      <c r="J115" s="7"/>
    </row>
    <row r="116" spans="1:10">
      <c r="A116" s="9"/>
      <c r="J116" s="7"/>
    </row>
    <row r="117" spans="1:10">
      <c r="A117" s="9"/>
      <c r="J117" s="7"/>
    </row>
    <row r="118" spans="1:10">
      <c r="A118" s="9"/>
      <c r="J118" s="7"/>
    </row>
    <row r="119" spans="1:10">
      <c r="A119" s="9"/>
      <c r="J119" s="7"/>
    </row>
    <row r="120" spans="1:10">
      <c r="A120" s="9"/>
      <c r="J120" s="7"/>
    </row>
    <row r="121" spans="1:10">
      <c r="A121" s="9"/>
      <c r="J121" s="7"/>
    </row>
    <row r="122" spans="1:10">
      <c r="A122" s="9"/>
      <c r="J122" s="7"/>
    </row>
    <row r="123" spans="1:10">
      <c r="A123" s="9"/>
      <c r="J123" s="7"/>
    </row>
    <row r="124" spans="1:10">
      <c r="A124" s="9"/>
      <c r="J124" s="7"/>
    </row>
    <row r="125" spans="1:10">
      <c r="A125" s="9"/>
      <c r="J125" s="7"/>
    </row>
    <row r="126" spans="1:10">
      <c r="A126" s="9"/>
      <c r="J126" s="7"/>
    </row>
    <row r="127" spans="1:10">
      <c r="A127" s="9"/>
      <c r="J127" s="7"/>
    </row>
    <row r="128" spans="1:10">
      <c r="A128" s="9"/>
      <c r="J128" s="7"/>
    </row>
    <row r="129" spans="1:10">
      <c r="A129" s="9"/>
      <c r="B129" s="4" t="s">
        <v>210</v>
      </c>
      <c r="J129" s="7"/>
    </row>
    <row r="130" spans="1:10">
      <c r="A130" s="9"/>
      <c r="J130" s="7"/>
    </row>
    <row r="131" spans="1:10">
      <c r="A131" s="9"/>
      <c r="J131" s="7"/>
    </row>
    <row r="132" spans="1:10">
      <c r="A132" s="9"/>
      <c r="J132" s="7"/>
    </row>
    <row r="133" spans="1:10">
      <c r="A133" s="9"/>
      <c r="J133" s="7"/>
    </row>
    <row r="134" spans="1:10">
      <c r="A134" s="9"/>
      <c r="J134" s="7"/>
    </row>
    <row r="135" spans="1:10">
      <c r="A135" s="9"/>
      <c r="J135" s="7"/>
    </row>
    <row r="136" spans="1:10">
      <c r="A136" s="9"/>
      <c r="J136" s="7"/>
    </row>
    <row r="137" spans="1:10">
      <c r="A137" s="9"/>
      <c r="J137" s="7"/>
    </row>
    <row r="138" spans="1:10">
      <c r="A138" s="9"/>
      <c r="J138" s="7"/>
    </row>
    <row r="139" spans="1:10">
      <c r="A139" s="9"/>
      <c r="J139" s="7"/>
    </row>
    <row r="140" spans="1:10">
      <c r="A140" s="9"/>
      <c r="J140" s="7"/>
    </row>
    <row r="141" spans="1:10">
      <c r="A141" s="9"/>
      <c r="J141" s="7"/>
    </row>
    <row r="142" spans="1:10">
      <c r="A142" s="9"/>
      <c r="J142" s="7"/>
    </row>
    <row r="143" spans="1:10">
      <c r="A143" s="9"/>
      <c r="J143" s="7"/>
    </row>
    <row r="144" spans="1:10">
      <c r="A144" s="9"/>
      <c r="J144" s="7"/>
    </row>
    <row r="145" spans="1:10">
      <c r="A145" s="9"/>
      <c r="J145" s="7"/>
    </row>
    <row r="146" spans="1:10">
      <c r="A146" s="9"/>
      <c r="J146" s="7"/>
    </row>
    <row r="147" spans="1:10">
      <c r="A147" s="9"/>
      <c r="J147" s="7"/>
    </row>
    <row r="148" spans="1:10">
      <c r="A148" s="9"/>
      <c r="J148" s="7"/>
    </row>
    <row r="149" spans="1:10">
      <c r="A149" s="9"/>
      <c r="J149" s="7"/>
    </row>
    <row r="150" spans="1:10">
      <c r="A150" s="9"/>
      <c r="J150" s="7"/>
    </row>
    <row r="151" spans="1:10">
      <c r="A151" s="9"/>
      <c r="J151" s="7"/>
    </row>
    <row r="152" spans="1:10">
      <c r="A152" s="9"/>
      <c r="J152" s="7"/>
    </row>
    <row r="153" spans="1:10">
      <c r="A153" s="9"/>
      <c r="J153" s="7"/>
    </row>
    <row r="154" spans="1:10">
      <c r="A154" s="9"/>
      <c r="J154" s="7"/>
    </row>
    <row r="155" spans="1:10">
      <c r="A155" s="9"/>
      <c r="J155" s="7"/>
    </row>
    <row r="156" spans="1:10">
      <c r="A156" s="9"/>
      <c r="J156" s="7"/>
    </row>
    <row r="157" spans="1:10">
      <c r="A157" s="9"/>
      <c r="J157" s="7"/>
    </row>
    <row r="158" spans="1:10">
      <c r="A158" s="9"/>
      <c r="J158" s="7"/>
    </row>
    <row r="159" spans="1:10">
      <c r="A159" s="9"/>
      <c r="J159" s="7"/>
    </row>
    <row r="160" spans="1:10">
      <c r="A160" s="9"/>
      <c r="J160" s="7"/>
    </row>
    <row r="161" spans="1:10">
      <c r="A161" s="9"/>
      <c r="J161" s="7"/>
    </row>
    <row r="162" spans="1:10">
      <c r="A162" s="9"/>
      <c r="J162" s="7"/>
    </row>
    <row r="163" spans="1:10">
      <c r="A163" s="9"/>
      <c r="J163" s="7"/>
    </row>
    <row r="164" spans="1:10">
      <c r="A164" s="9"/>
      <c r="J164" s="7"/>
    </row>
    <row r="165" spans="1:10">
      <c r="A165" s="9"/>
      <c r="J165" s="7"/>
    </row>
    <row r="166" spans="1:10">
      <c r="A166" s="9"/>
      <c r="J166" s="7"/>
    </row>
    <row r="167" spans="1:10">
      <c r="A167" s="9"/>
      <c r="J167" s="7"/>
    </row>
    <row r="168" spans="1:10">
      <c r="A168" s="9"/>
      <c r="J168" s="7"/>
    </row>
    <row r="169" spans="1:10">
      <c r="A169" s="9"/>
      <c r="J169" s="7"/>
    </row>
    <row r="170" spans="1:10">
      <c r="A170" s="9"/>
      <c r="J170" s="7"/>
    </row>
    <row r="171" spans="1:10">
      <c r="A171" s="9"/>
      <c r="J171" s="7"/>
    </row>
    <row r="172" spans="1:10">
      <c r="A172" s="9"/>
      <c r="J172" s="7"/>
    </row>
    <row r="173" spans="1:10" ht="14.25" thickBot="1">
      <c r="A173" s="9"/>
      <c r="J173" s="7"/>
    </row>
    <row r="174" spans="1:10">
      <c r="A174" s="28"/>
      <c r="B174" s="28"/>
      <c r="C174" s="28"/>
      <c r="D174" s="28"/>
      <c r="E174" s="28"/>
      <c r="F174" s="28"/>
      <c r="G174" s="28"/>
      <c r="H174" s="28"/>
      <c r="I174" s="28"/>
      <c r="J174" s="28"/>
    </row>
  </sheetData>
  <mergeCells count="135">
    <mergeCell ref="G44:I44"/>
    <mergeCell ref="B47:F47"/>
    <mergeCell ref="G47:I47"/>
    <mergeCell ref="B65:F65"/>
    <mergeCell ref="G40:I40"/>
    <mergeCell ref="B41:F41"/>
    <mergeCell ref="B42:F42"/>
    <mergeCell ref="B43:F43"/>
    <mergeCell ref="B48:F48"/>
    <mergeCell ref="G48:I48"/>
    <mergeCell ref="B55:F55"/>
    <mergeCell ref="B60:D60"/>
    <mergeCell ref="A45:D45"/>
    <mergeCell ref="G51:I51"/>
    <mergeCell ref="G55:I55"/>
    <mergeCell ref="E68:F68"/>
    <mergeCell ref="E69:F69"/>
    <mergeCell ref="A28:D28"/>
    <mergeCell ref="A36:E36"/>
    <mergeCell ref="B61:F61"/>
    <mergeCell ref="G61:I61"/>
    <mergeCell ref="B62:F62"/>
    <mergeCell ref="G62:I62"/>
    <mergeCell ref="B63:F63"/>
    <mergeCell ref="G63:I63"/>
    <mergeCell ref="G56:I56"/>
    <mergeCell ref="G57:I57"/>
    <mergeCell ref="B58:F58"/>
    <mergeCell ref="G58:I58"/>
    <mergeCell ref="G49:I49"/>
    <mergeCell ref="B50:F50"/>
    <mergeCell ref="G50:I50"/>
    <mergeCell ref="B51:F51"/>
    <mergeCell ref="B56:F56"/>
    <mergeCell ref="A52:C52"/>
    <mergeCell ref="B53:D53"/>
    <mergeCell ref="B57:F57"/>
    <mergeCell ref="B54:F54"/>
    <mergeCell ref="G54:I54"/>
    <mergeCell ref="C4:J5"/>
    <mergeCell ref="C8:J9"/>
    <mergeCell ref="A4:B5"/>
    <mergeCell ref="A6:B7"/>
    <mergeCell ref="A8:B9"/>
    <mergeCell ref="A10:J10"/>
    <mergeCell ref="H6:J6"/>
    <mergeCell ref="G32:I32"/>
    <mergeCell ref="B17:D17"/>
    <mergeCell ref="E17:G17"/>
    <mergeCell ref="H17:I17"/>
    <mergeCell ref="B18:D18"/>
    <mergeCell ref="E18:G18"/>
    <mergeCell ref="H18:I18"/>
    <mergeCell ref="B19:D19"/>
    <mergeCell ref="E19:G19"/>
    <mergeCell ref="H19:I19"/>
    <mergeCell ref="B12:E12"/>
    <mergeCell ref="A11:D11"/>
    <mergeCell ref="B31:F31"/>
    <mergeCell ref="B32:F32"/>
    <mergeCell ref="B16:D16"/>
    <mergeCell ref="E16:G16"/>
    <mergeCell ref="H16:I16"/>
    <mergeCell ref="F13:H13"/>
    <mergeCell ref="B64:F64"/>
    <mergeCell ref="G64:I64"/>
    <mergeCell ref="G41:I41"/>
    <mergeCell ref="G42:I42"/>
    <mergeCell ref="G43:I43"/>
    <mergeCell ref="B46:D46"/>
    <mergeCell ref="A29:C29"/>
    <mergeCell ref="B30:D30"/>
    <mergeCell ref="B37:D37"/>
    <mergeCell ref="G31:I31"/>
    <mergeCell ref="H21:H22"/>
    <mergeCell ref="D21:D23"/>
    <mergeCell ref="F21:G21"/>
    <mergeCell ref="F22:G22"/>
    <mergeCell ref="F23:G23"/>
    <mergeCell ref="F24:G24"/>
    <mergeCell ref="F25:G25"/>
    <mergeCell ref="F26:G26"/>
    <mergeCell ref="B26:C26"/>
    <mergeCell ref="B22:C22"/>
    <mergeCell ref="G33:I33"/>
    <mergeCell ref="G34:I34"/>
    <mergeCell ref="B33:F33"/>
    <mergeCell ref="B34:F34"/>
    <mergeCell ref="B35:F35"/>
    <mergeCell ref="B40:F40"/>
    <mergeCell ref="B21:C21"/>
    <mergeCell ref="B24:C24"/>
    <mergeCell ref="B25:C25"/>
    <mergeCell ref="A108:I108"/>
    <mergeCell ref="A97:I97"/>
    <mergeCell ref="A98:I98"/>
    <mergeCell ref="A100:I100"/>
    <mergeCell ref="A101:I101"/>
    <mergeCell ref="A104:I104"/>
    <mergeCell ref="A105:I105"/>
    <mergeCell ref="A102:I102"/>
    <mergeCell ref="A99:I99"/>
    <mergeCell ref="G65:I65"/>
    <mergeCell ref="G35:I35"/>
    <mergeCell ref="B38:F38"/>
    <mergeCell ref="G38:I38"/>
    <mergeCell ref="B39:F39"/>
    <mergeCell ref="G39:I39"/>
    <mergeCell ref="A59:D59"/>
    <mergeCell ref="B44:F44"/>
    <mergeCell ref="B49:F49"/>
    <mergeCell ref="A2:J2"/>
    <mergeCell ref="A66:J66"/>
    <mergeCell ref="A72:I74"/>
    <mergeCell ref="A76:I76"/>
    <mergeCell ref="A106:I106"/>
    <mergeCell ref="A107:I107"/>
    <mergeCell ref="A77:I77"/>
    <mergeCell ref="A78:I78"/>
    <mergeCell ref="A96:I96"/>
    <mergeCell ref="A89:D89"/>
    <mergeCell ref="A20:C20"/>
    <mergeCell ref="A15:D15"/>
    <mergeCell ref="A67:D67"/>
    <mergeCell ref="A93:I93"/>
    <mergeCell ref="A94:I94"/>
    <mergeCell ref="A95:I95"/>
    <mergeCell ref="A82:I82"/>
    <mergeCell ref="A83:I83"/>
    <mergeCell ref="A84:I84"/>
    <mergeCell ref="A85:I85"/>
    <mergeCell ref="A79:I79"/>
    <mergeCell ref="A80:I80"/>
    <mergeCell ref="A81:I81"/>
    <mergeCell ref="A92:I92"/>
  </mergeCells>
  <phoneticPr fontId="2"/>
  <dataValidations count="4">
    <dataValidation type="list" allowBlank="1" showInputMessage="1" showErrorMessage="1" sqref="B12:E12" xr:uid="{CEC5259B-F0B1-4596-8685-4F1AC9F49E83}">
      <formula1>$L$12:$L$14</formula1>
    </dataValidation>
    <dataValidation type="list" allowBlank="1" showInputMessage="1" showErrorMessage="1" sqref="F13" xr:uid="{A3C5A4DA-42CD-4712-B5B5-7D85FDE2225A}">
      <formula1>$L$16:$L$18</formula1>
    </dataValidation>
    <dataValidation type="list" allowBlank="1" showInputMessage="1" showErrorMessage="1" sqref="E69:F69" xr:uid="{769855A9-45D1-459E-B6AC-4D35D7FC3990}">
      <formula1>$L$72:$L$76</formula1>
    </dataValidation>
    <dataValidation type="list" allowBlank="1" showInputMessage="1" showErrorMessage="1" sqref="E68:F68" xr:uid="{A985E6B4-AFD2-4712-89EE-C19694B32981}">
      <formula1>$L$67:$L$71</formula1>
    </dataValidation>
  </dataValidations>
  <printOptions horizontalCentered="1"/>
  <pageMargins left="0.51181102362204722" right="0.11811023622047245" top="0.55118110236220474" bottom="0.55118110236220474" header="0.31496062992125984" footer="0.31496062992125984"/>
  <pageSetup paperSize="9" scale="77" fitToHeight="3" orientation="portrait" blackAndWhite="1" r:id="rId1"/>
  <rowBreaks count="1" manualBreakCount="1">
    <brk id="101" max="9" man="1"/>
  </rowBreaks>
  <drawing r:id="rId2"/>
  <legacyDrawing r:id="rId3"/>
  <oleObjects>
    <mc:AlternateContent xmlns:mc="http://schemas.openxmlformats.org/markup-compatibility/2006">
      <mc:Choice Requires="x14">
        <oleObject progId="Word.Document.12" shapeId="2086" r:id="rId4">
          <objectPr defaultSize="0" r:id="rId5">
            <anchor moveWithCells="1">
              <from>
                <xdr:col>10</xdr:col>
                <xdr:colOff>228600</xdr:colOff>
                <xdr:row>22</xdr:row>
                <xdr:rowOff>57150</xdr:rowOff>
              </from>
              <to>
                <xdr:col>18</xdr:col>
                <xdr:colOff>428625</xdr:colOff>
                <xdr:row>26</xdr:row>
                <xdr:rowOff>219075</xdr:rowOff>
              </to>
            </anchor>
          </objectPr>
        </oleObject>
      </mc:Choice>
      <mc:Fallback>
        <oleObject progId="Word.Document.12" shapeId="2086"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B9D6D-4FE6-40B0-ACD1-190A2D373456}">
  <dimension ref="B2:AV66"/>
  <sheetViews>
    <sheetView tabSelected="1" view="pageBreakPreview" topLeftCell="A36" zoomScaleNormal="100" zoomScaleSheetLayoutView="100" workbookViewId="0">
      <selection activeCell="H51" sqref="H51"/>
    </sheetView>
  </sheetViews>
  <sheetFormatPr defaultRowHeight="13.5"/>
  <cols>
    <col min="1" max="1" width="3.375" customWidth="1"/>
    <col min="2" max="2" width="7.125" bestFit="1" customWidth="1"/>
    <col min="3" max="4" width="10.625" customWidth="1"/>
    <col min="5" max="5" width="4.625" customWidth="1"/>
    <col min="6" max="6" width="6.375" bestFit="1" customWidth="1"/>
    <col min="7" max="8" width="10.625" customWidth="1"/>
    <col min="9" max="9" width="3.875" customWidth="1"/>
    <col min="10" max="10" width="7" customWidth="1"/>
    <col min="11" max="12" width="10.625" customWidth="1"/>
    <col min="13" max="13" width="3.875" customWidth="1"/>
    <col min="15" max="16" width="10.625" customWidth="1"/>
    <col min="17" max="17" width="5" customWidth="1"/>
    <col min="19" max="20" width="10.625" customWidth="1"/>
    <col min="21" max="21" width="4.75" customWidth="1"/>
    <col min="23" max="24" width="10.625" customWidth="1"/>
    <col min="25" max="25" width="3.875" customWidth="1"/>
    <col min="27" max="28" width="10.625" customWidth="1"/>
    <col min="29" max="29" width="5" customWidth="1"/>
    <col min="31" max="32" width="10.625" customWidth="1"/>
    <col min="33" max="33" width="4.75" customWidth="1"/>
    <col min="35" max="36" width="10.625" customWidth="1"/>
    <col min="37" max="37" width="3.875" customWidth="1"/>
    <col min="39" max="40" width="10.625" customWidth="1"/>
    <col min="41" max="41" width="5" customWidth="1"/>
    <col min="43" max="44" width="10.625" customWidth="1"/>
    <col min="45" max="45" width="4.75" customWidth="1"/>
    <col min="47" max="48" width="10.625" customWidth="1"/>
    <col min="49" max="49" width="2.75" customWidth="1"/>
  </cols>
  <sheetData>
    <row r="2" spans="2:48" ht="17.25">
      <c r="B2" s="437" t="s">
        <v>261</v>
      </c>
      <c r="C2" s="438"/>
      <c r="D2" s="438"/>
      <c r="E2" s="438"/>
      <c r="F2" s="438"/>
      <c r="G2" s="438"/>
      <c r="H2" s="438"/>
      <c r="I2" s="439"/>
      <c r="J2" s="439"/>
      <c r="K2" s="439"/>
      <c r="L2" s="439"/>
      <c r="M2" s="437" t="s">
        <v>261</v>
      </c>
      <c r="N2" s="438"/>
      <c r="O2" s="438"/>
      <c r="P2" s="438"/>
      <c r="Q2" s="438"/>
      <c r="R2" s="438"/>
      <c r="S2" s="438"/>
      <c r="T2" s="439"/>
      <c r="U2" s="439"/>
      <c r="V2" s="439"/>
      <c r="W2" s="439"/>
      <c r="X2" s="439"/>
      <c r="Y2" s="437" t="s">
        <v>261</v>
      </c>
      <c r="Z2" s="438"/>
      <c r="AA2" s="438"/>
      <c r="AB2" s="438"/>
      <c r="AC2" s="438"/>
      <c r="AD2" s="438"/>
      <c r="AE2" s="438"/>
      <c r="AF2" s="439"/>
      <c r="AG2" s="439"/>
      <c r="AH2" s="439"/>
      <c r="AI2" s="439"/>
      <c r="AJ2" s="439"/>
      <c r="AK2" s="437" t="s">
        <v>261</v>
      </c>
      <c r="AL2" s="438"/>
      <c r="AM2" s="438"/>
      <c r="AN2" s="438"/>
      <c r="AO2" s="438"/>
      <c r="AP2" s="438"/>
      <c r="AQ2" s="438"/>
      <c r="AR2" s="439"/>
      <c r="AS2" s="439"/>
      <c r="AT2" s="439"/>
      <c r="AU2" s="439"/>
      <c r="AV2" s="439"/>
    </row>
    <row r="3" spans="2:48">
      <c r="B3" t="s">
        <v>262</v>
      </c>
      <c r="N3" t="s">
        <v>262</v>
      </c>
      <c r="Z3" t="s">
        <v>263</v>
      </c>
      <c r="AL3" t="s">
        <v>263</v>
      </c>
    </row>
    <row r="4" spans="2:48" ht="31.5" customHeight="1">
      <c r="B4" s="435"/>
      <c r="C4" s="436"/>
      <c r="D4" s="98"/>
      <c r="E4" s="58"/>
      <c r="F4" s="435"/>
      <c r="G4" s="436"/>
      <c r="H4" s="98"/>
      <c r="I4" s="58"/>
      <c r="J4" s="435"/>
      <c r="K4" s="436"/>
      <c r="L4" s="98"/>
      <c r="N4" s="435"/>
      <c r="O4" s="436"/>
      <c r="P4" s="98"/>
      <c r="Q4" s="58"/>
      <c r="R4" s="435"/>
      <c r="S4" s="436"/>
      <c r="T4" s="98"/>
      <c r="U4" s="58"/>
      <c r="V4" s="435"/>
      <c r="W4" s="436"/>
      <c r="X4" s="98"/>
      <c r="Z4" s="435"/>
      <c r="AA4" s="436"/>
      <c r="AB4" s="98"/>
      <c r="AC4" s="58"/>
      <c r="AD4" s="435"/>
      <c r="AE4" s="436"/>
      <c r="AF4" s="98"/>
      <c r="AG4" s="58"/>
      <c r="AH4" s="435"/>
      <c r="AI4" s="436"/>
      <c r="AJ4" s="98"/>
      <c r="AL4" s="435"/>
      <c r="AM4" s="436"/>
      <c r="AN4" s="98"/>
      <c r="AO4" s="58"/>
      <c r="AP4" s="435"/>
      <c r="AQ4" s="436"/>
      <c r="AR4" s="98"/>
      <c r="AS4" s="58"/>
      <c r="AT4" s="435"/>
      <c r="AU4" s="436"/>
      <c r="AV4" s="98"/>
    </row>
    <row r="5" spans="2:48" ht="36">
      <c r="B5" s="265" t="s">
        <v>265</v>
      </c>
      <c r="C5" s="266" t="s">
        <v>266</v>
      </c>
      <c r="D5" s="98" t="s">
        <v>267</v>
      </c>
      <c r="F5" s="265" t="s">
        <v>265</v>
      </c>
      <c r="G5" s="266" t="s">
        <v>266</v>
      </c>
      <c r="H5" s="98" t="s">
        <v>267</v>
      </c>
      <c r="I5" s="58"/>
      <c r="J5" s="265" t="s">
        <v>265</v>
      </c>
      <c r="K5" s="266" t="s">
        <v>266</v>
      </c>
      <c r="L5" s="98" t="s">
        <v>267</v>
      </c>
      <c r="N5" s="265" t="s">
        <v>265</v>
      </c>
      <c r="O5" s="266" t="s">
        <v>266</v>
      </c>
      <c r="P5" s="98" t="s">
        <v>267</v>
      </c>
      <c r="R5" s="265" t="s">
        <v>265</v>
      </c>
      <c r="S5" s="266" t="s">
        <v>266</v>
      </c>
      <c r="T5" s="98" t="s">
        <v>267</v>
      </c>
      <c r="V5" s="265" t="s">
        <v>265</v>
      </c>
      <c r="W5" s="266" t="s">
        <v>266</v>
      </c>
      <c r="X5" s="98" t="s">
        <v>267</v>
      </c>
      <c r="Z5" s="265" t="s">
        <v>265</v>
      </c>
      <c r="AA5" s="266" t="s">
        <v>266</v>
      </c>
      <c r="AB5" s="98" t="s">
        <v>267</v>
      </c>
      <c r="AD5" s="265" t="s">
        <v>265</v>
      </c>
      <c r="AE5" s="266" t="s">
        <v>266</v>
      </c>
      <c r="AF5" s="98" t="s">
        <v>267</v>
      </c>
      <c r="AH5" s="265" t="s">
        <v>265</v>
      </c>
      <c r="AI5" s="266" t="s">
        <v>266</v>
      </c>
      <c r="AJ5" s="98" t="s">
        <v>267</v>
      </c>
      <c r="AL5" s="265" t="s">
        <v>265</v>
      </c>
      <c r="AM5" s="266" t="s">
        <v>266</v>
      </c>
      <c r="AN5" s="98" t="s">
        <v>267</v>
      </c>
      <c r="AP5" s="265" t="s">
        <v>265</v>
      </c>
      <c r="AQ5" s="266" t="s">
        <v>266</v>
      </c>
      <c r="AR5" s="98" t="s">
        <v>267</v>
      </c>
      <c r="AT5" s="265" t="s">
        <v>265</v>
      </c>
      <c r="AU5" s="266" t="s">
        <v>266</v>
      </c>
      <c r="AV5" s="98" t="s">
        <v>267</v>
      </c>
    </row>
    <row r="6" spans="2:48">
      <c r="B6" s="98">
        <v>1</v>
      </c>
      <c r="C6" s="267"/>
      <c r="D6" s="268"/>
      <c r="F6" s="98">
        <v>1</v>
      </c>
      <c r="G6" s="267"/>
      <c r="H6" s="268"/>
      <c r="I6" s="58"/>
      <c r="J6" s="98">
        <v>1</v>
      </c>
      <c r="K6" s="267"/>
      <c r="L6" s="268"/>
      <c r="N6" s="98">
        <v>1</v>
      </c>
      <c r="O6" s="267"/>
      <c r="P6" s="268"/>
      <c r="R6" s="98">
        <v>1</v>
      </c>
      <c r="S6" s="267"/>
      <c r="T6" s="268"/>
      <c r="V6" s="98">
        <v>1</v>
      </c>
      <c r="W6" s="267"/>
      <c r="X6" s="268"/>
      <c r="Z6" s="98">
        <v>1</v>
      </c>
      <c r="AA6" s="267"/>
      <c r="AB6" s="268"/>
      <c r="AD6" s="98">
        <v>1</v>
      </c>
      <c r="AE6" s="267"/>
      <c r="AF6" s="268"/>
      <c r="AH6" s="98">
        <v>1</v>
      </c>
      <c r="AI6" s="267"/>
      <c r="AJ6" s="268"/>
      <c r="AL6" s="98">
        <v>1</v>
      </c>
      <c r="AM6" s="267"/>
      <c r="AN6" s="268"/>
      <c r="AP6" s="98">
        <v>1</v>
      </c>
      <c r="AQ6" s="267"/>
      <c r="AR6" s="268"/>
      <c r="AT6" s="98">
        <v>1</v>
      </c>
      <c r="AU6" s="267"/>
      <c r="AV6" s="268"/>
    </row>
    <row r="7" spans="2:48" ht="17.25">
      <c r="B7" s="98">
        <v>2</v>
      </c>
      <c r="C7" s="267"/>
      <c r="D7" s="268"/>
      <c r="F7" s="98">
        <v>2</v>
      </c>
      <c r="G7" s="267"/>
      <c r="H7" s="268"/>
      <c r="I7" s="269"/>
      <c r="J7" s="98">
        <v>2</v>
      </c>
      <c r="K7" s="267"/>
      <c r="L7" s="268"/>
      <c r="N7" s="98">
        <v>2</v>
      </c>
      <c r="O7" s="267"/>
      <c r="P7" s="268"/>
      <c r="R7" s="98">
        <v>2</v>
      </c>
      <c r="S7" s="267"/>
      <c r="T7" s="268"/>
      <c r="V7" s="98">
        <v>2</v>
      </c>
      <c r="W7" s="267"/>
      <c r="X7" s="268"/>
      <c r="Z7" s="98">
        <v>2</v>
      </c>
      <c r="AA7" s="267"/>
      <c r="AB7" s="268"/>
      <c r="AD7" s="98">
        <v>2</v>
      </c>
      <c r="AE7" s="267"/>
      <c r="AF7" s="268"/>
      <c r="AH7" s="98">
        <v>2</v>
      </c>
      <c r="AI7" s="267"/>
      <c r="AJ7" s="268"/>
      <c r="AL7" s="98">
        <v>2</v>
      </c>
      <c r="AM7" s="267"/>
      <c r="AN7" s="268"/>
      <c r="AP7" s="98">
        <v>2</v>
      </c>
      <c r="AQ7" s="267"/>
      <c r="AR7" s="268"/>
      <c r="AT7" s="98">
        <v>2</v>
      </c>
      <c r="AU7" s="267"/>
      <c r="AV7" s="268"/>
    </row>
    <row r="8" spans="2:48">
      <c r="B8" s="98">
        <v>3</v>
      </c>
      <c r="C8" s="267"/>
      <c r="D8" s="268"/>
      <c r="F8" s="98">
        <v>3</v>
      </c>
      <c r="G8" s="267"/>
      <c r="H8" s="268"/>
      <c r="J8" s="98">
        <v>3</v>
      </c>
      <c r="K8" s="267"/>
      <c r="L8" s="268"/>
      <c r="N8" s="98">
        <v>3</v>
      </c>
      <c r="O8" s="267"/>
      <c r="P8" s="268"/>
      <c r="R8" s="98">
        <v>3</v>
      </c>
      <c r="S8" s="267"/>
      <c r="T8" s="268"/>
      <c r="V8" s="98">
        <v>3</v>
      </c>
      <c r="W8" s="267"/>
      <c r="X8" s="268"/>
      <c r="Z8" s="98">
        <v>3</v>
      </c>
      <c r="AA8" s="267"/>
      <c r="AB8" s="268"/>
      <c r="AD8" s="98">
        <v>3</v>
      </c>
      <c r="AE8" s="267"/>
      <c r="AF8" s="268"/>
      <c r="AH8" s="98">
        <v>3</v>
      </c>
      <c r="AI8" s="267"/>
      <c r="AJ8" s="268"/>
      <c r="AL8" s="98">
        <v>3</v>
      </c>
      <c r="AM8" s="267"/>
      <c r="AN8" s="268"/>
      <c r="AP8" s="98">
        <v>3</v>
      </c>
      <c r="AQ8" s="267"/>
      <c r="AR8" s="268"/>
      <c r="AT8" s="98">
        <v>3</v>
      </c>
      <c r="AU8" s="267"/>
      <c r="AV8" s="268"/>
    </row>
    <row r="9" spans="2:48">
      <c r="B9" s="98">
        <v>4</v>
      </c>
      <c r="C9" s="267"/>
      <c r="D9" s="268"/>
      <c r="F9" s="98">
        <v>4</v>
      </c>
      <c r="G9" s="267"/>
      <c r="H9" s="268"/>
      <c r="I9" s="1"/>
      <c r="J9" s="98">
        <v>4</v>
      </c>
      <c r="K9" s="267"/>
      <c r="L9" s="268"/>
      <c r="N9" s="98">
        <v>4</v>
      </c>
      <c r="O9" s="267"/>
      <c r="P9" s="268"/>
      <c r="R9" s="98">
        <v>4</v>
      </c>
      <c r="S9" s="267"/>
      <c r="T9" s="268"/>
      <c r="V9" s="98">
        <v>4</v>
      </c>
      <c r="W9" s="267"/>
      <c r="X9" s="268"/>
      <c r="Z9" s="98">
        <v>4</v>
      </c>
      <c r="AA9" s="267"/>
      <c r="AB9" s="268"/>
      <c r="AD9" s="98">
        <v>4</v>
      </c>
      <c r="AE9" s="267"/>
      <c r="AF9" s="268"/>
      <c r="AH9" s="98">
        <v>4</v>
      </c>
      <c r="AI9" s="267"/>
      <c r="AJ9" s="268"/>
      <c r="AL9" s="98">
        <v>4</v>
      </c>
      <c r="AM9" s="267"/>
      <c r="AN9" s="268"/>
      <c r="AP9" s="98">
        <v>4</v>
      </c>
      <c r="AQ9" s="267"/>
      <c r="AR9" s="268"/>
      <c r="AT9" s="98">
        <v>4</v>
      </c>
      <c r="AU9" s="267"/>
      <c r="AV9" s="268"/>
    </row>
    <row r="10" spans="2:48">
      <c r="B10" s="98">
        <v>5</v>
      </c>
      <c r="C10" s="267"/>
      <c r="D10" s="268"/>
      <c r="F10" s="98">
        <v>5</v>
      </c>
      <c r="G10" s="267"/>
      <c r="H10" s="268"/>
      <c r="I10" s="1"/>
      <c r="J10" s="98">
        <v>5</v>
      </c>
      <c r="K10" s="267"/>
      <c r="L10" s="268"/>
      <c r="N10" s="98">
        <v>5</v>
      </c>
      <c r="O10" s="267"/>
      <c r="P10" s="268"/>
      <c r="R10" s="98">
        <v>5</v>
      </c>
      <c r="S10" s="267"/>
      <c r="T10" s="268"/>
      <c r="V10" s="98">
        <v>5</v>
      </c>
      <c r="W10" s="267"/>
      <c r="X10" s="268"/>
      <c r="Z10" s="98">
        <v>5</v>
      </c>
      <c r="AA10" s="267"/>
      <c r="AB10" s="268"/>
      <c r="AD10" s="98">
        <v>5</v>
      </c>
      <c r="AE10" s="267"/>
      <c r="AF10" s="268"/>
      <c r="AH10" s="98">
        <v>5</v>
      </c>
      <c r="AI10" s="267"/>
      <c r="AJ10" s="268"/>
      <c r="AL10" s="98">
        <v>5</v>
      </c>
      <c r="AM10" s="267"/>
      <c r="AN10" s="268"/>
      <c r="AP10" s="98">
        <v>5</v>
      </c>
      <c r="AQ10" s="267"/>
      <c r="AR10" s="268"/>
      <c r="AT10" s="98">
        <v>5</v>
      </c>
      <c r="AU10" s="267"/>
      <c r="AV10" s="268"/>
    </row>
    <row r="11" spans="2:48">
      <c r="B11" s="98">
        <v>6</v>
      </c>
      <c r="C11" s="267"/>
      <c r="D11" s="268"/>
      <c r="F11" s="98">
        <v>6</v>
      </c>
      <c r="G11" s="267"/>
      <c r="H11" s="268"/>
      <c r="J11" s="98">
        <v>6</v>
      </c>
      <c r="K11" s="267"/>
      <c r="L11" s="268"/>
      <c r="N11" s="98">
        <v>6</v>
      </c>
      <c r="O11" s="267"/>
      <c r="P11" s="268"/>
      <c r="R11" s="98">
        <v>6</v>
      </c>
      <c r="S11" s="267"/>
      <c r="T11" s="268"/>
      <c r="V11" s="98">
        <v>6</v>
      </c>
      <c r="W11" s="267"/>
      <c r="X11" s="268"/>
      <c r="Z11" s="98">
        <v>6</v>
      </c>
      <c r="AA11" s="267"/>
      <c r="AB11" s="268"/>
      <c r="AD11" s="98">
        <v>6</v>
      </c>
      <c r="AE11" s="267"/>
      <c r="AF11" s="268"/>
      <c r="AH11" s="98">
        <v>6</v>
      </c>
      <c r="AI11" s="267"/>
      <c r="AJ11" s="268"/>
      <c r="AL11" s="98">
        <v>6</v>
      </c>
      <c r="AM11" s="267"/>
      <c r="AN11" s="268"/>
      <c r="AP11" s="98">
        <v>6</v>
      </c>
      <c r="AQ11" s="267"/>
      <c r="AR11" s="268"/>
      <c r="AT11" s="98">
        <v>6</v>
      </c>
      <c r="AU11" s="267"/>
      <c r="AV11" s="268"/>
    </row>
    <row r="12" spans="2:48">
      <c r="B12" s="98">
        <v>7</v>
      </c>
      <c r="C12" s="267"/>
      <c r="D12" s="268"/>
      <c r="F12" s="98">
        <v>7</v>
      </c>
      <c r="G12" s="267"/>
      <c r="H12" s="268"/>
      <c r="J12" s="98">
        <v>7</v>
      </c>
      <c r="K12" s="267"/>
      <c r="L12" s="268"/>
      <c r="N12" s="98">
        <v>7</v>
      </c>
      <c r="O12" s="267"/>
      <c r="P12" s="268"/>
      <c r="R12" s="98">
        <v>7</v>
      </c>
      <c r="S12" s="267"/>
      <c r="T12" s="268"/>
      <c r="V12" s="98">
        <v>7</v>
      </c>
      <c r="W12" s="267"/>
      <c r="X12" s="268"/>
      <c r="Z12" s="98">
        <v>7</v>
      </c>
      <c r="AA12" s="267"/>
      <c r="AB12" s="268"/>
      <c r="AD12" s="98">
        <v>7</v>
      </c>
      <c r="AE12" s="267"/>
      <c r="AF12" s="268"/>
      <c r="AH12" s="98">
        <v>7</v>
      </c>
      <c r="AI12" s="267"/>
      <c r="AJ12" s="268"/>
      <c r="AL12" s="98">
        <v>7</v>
      </c>
      <c r="AM12" s="267"/>
      <c r="AN12" s="268"/>
      <c r="AP12" s="98">
        <v>7</v>
      </c>
      <c r="AQ12" s="267"/>
      <c r="AR12" s="268"/>
      <c r="AT12" s="98">
        <v>7</v>
      </c>
      <c r="AU12" s="267"/>
      <c r="AV12" s="268"/>
    </row>
    <row r="13" spans="2:48">
      <c r="B13" s="98">
        <v>8</v>
      </c>
      <c r="C13" s="267"/>
      <c r="D13" s="268"/>
      <c r="F13" s="98">
        <v>8</v>
      </c>
      <c r="G13" s="267"/>
      <c r="H13" s="268"/>
      <c r="J13" s="98">
        <v>8</v>
      </c>
      <c r="K13" s="267"/>
      <c r="L13" s="268"/>
      <c r="N13" s="98">
        <v>8</v>
      </c>
      <c r="O13" s="267"/>
      <c r="P13" s="268"/>
      <c r="R13" s="98">
        <v>8</v>
      </c>
      <c r="S13" s="267"/>
      <c r="T13" s="268"/>
      <c r="V13" s="98">
        <v>8</v>
      </c>
      <c r="W13" s="267"/>
      <c r="X13" s="268"/>
      <c r="Z13" s="98">
        <v>8</v>
      </c>
      <c r="AA13" s="267"/>
      <c r="AB13" s="268"/>
      <c r="AD13" s="98">
        <v>8</v>
      </c>
      <c r="AE13" s="267"/>
      <c r="AF13" s="268"/>
      <c r="AH13" s="98">
        <v>8</v>
      </c>
      <c r="AI13" s="267"/>
      <c r="AJ13" s="268"/>
      <c r="AL13" s="98">
        <v>8</v>
      </c>
      <c r="AM13" s="267"/>
      <c r="AN13" s="268"/>
      <c r="AP13" s="98">
        <v>8</v>
      </c>
      <c r="AQ13" s="267"/>
      <c r="AR13" s="268"/>
      <c r="AT13" s="98">
        <v>8</v>
      </c>
      <c r="AU13" s="267"/>
      <c r="AV13" s="268"/>
    </row>
    <row r="14" spans="2:48">
      <c r="B14" s="98">
        <v>9</v>
      </c>
      <c r="C14" s="267"/>
      <c r="D14" s="268"/>
      <c r="F14" s="98">
        <v>9</v>
      </c>
      <c r="G14" s="267"/>
      <c r="H14" s="268"/>
      <c r="J14" s="98">
        <v>9</v>
      </c>
      <c r="K14" s="267"/>
      <c r="L14" s="268"/>
      <c r="N14" s="98">
        <v>9</v>
      </c>
      <c r="O14" s="267"/>
      <c r="P14" s="268"/>
      <c r="R14" s="98">
        <v>9</v>
      </c>
      <c r="S14" s="267"/>
      <c r="T14" s="268"/>
      <c r="V14" s="98">
        <v>9</v>
      </c>
      <c r="W14" s="267"/>
      <c r="X14" s="268"/>
      <c r="Z14" s="98">
        <v>9</v>
      </c>
      <c r="AA14" s="267"/>
      <c r="AB14" s="268"/>
      <c r="AD14" s="98">
        <v>9</v>
      </c>
      <c r="AE14" s="267"/>
      <c r="AF14" s="268"/>
      <c r="AH14" s="98">
        <v>9</v>
      </c>
      <c r="AI14" s="267"/>
      <c r="AJ14" s="268"/>
      <c r="AL14" s="98">
        <v>9</v>
      </c>
      <c r="AM14" s="267"/>
      <c r="AN14" s="268"/>
      <c r="AP14" s="98">
        <v>9</v>
      </c>
      <c r="AQ14" s="267"/>
      <c r="AR14" s="268"/>
      <c r="AT14" s="98">
        <v>9</v>
      </c>
      <c r="AU14" s="267"/>
      <c r="AV14" s="268"/>
    </row>
    <row r="15" spans="2:48">
      <c r="B15" s="98">
        <v>10</v>
      </c>
      <c r="C15" s="267"/>
      <c r="D15" s="268"/>
      <c r="F15" s="98">
        <v>10</v>
      </c>
      <c r="G15" s="267"/>
      <c r="H15" s="268"/>
      <c r="J15" s="98">
        <v>10</v>
      </c>
      <c r="K15" s="267"/>
      <c r="L15" s="268"/>
      <c r="N15" s="98">
        <v>10</v>
      </c>
      <c r="O15" s="267"/>
      <c r="P15" s="268"/>
      <c r="R15" s="98">
        <v>10</v>
      </c>
      <c r="S15" s="267"/>
      <c r="T15" s="268"/>
      <c r="V15" s="98">
        <v>10</v>
      </c>
      <c r="W15" s="267"/>
      <c r="X15" s="268"/>
      <c r="Z15" s="98">
        <v>10</v>
      </c>
      <c r="AA15" s="267"/>
      <c r="AB15" s="268"/>
      <c r="AD15" s="98">
        <v>10</v>
      </c>
      <c r="AE15" s="267"/>
      <c r="AF15" s="268"/>
      <c r="AH15" s="98">
        <v>10</v>
      </c>
      <c r="AI15" s="267"/>
      <c r="AJ15" s="268"/>
      <c r="AL15" s="98">
        <v>10</v>
      </c>
      <c r="AM15" s="267"/>
      <c r="AN15" s="268"/>
      <c r="AP15" s="98">
        <v>10</v>
      </c>
      <c r="AQ15" s="267"/>
      <c r="AR15" s="268"/>
      <c r="AT15" s="98">
        <v>10</v>
      </c>
      <c r="AU15" s="267"/>
      <c r="AV15" s="268"/>
    </row>
    <row r="16" spans="2:48">
      <c r="B16" s="98">
        <v>11</v>
      </c>
      <c r="C16" s="267"/>
      <c r="D16" s="268"/>
      <c r="F16" s="98">
        <v>11</v>
      </c>
      <c r="G16" s="267"/>
      <c r="H16" s="268"/>
      <c r="J16" s="98">
        <v>11</v>
      </c>
      <c r="K16" s="267"/>
      <c r="L16" s="268"/>
      <c r="N16" s="98">
        <v>11</v>
      </c>
      <c r="O16" s="267"/>
      <c r="P16" s="268"/>
      <c r="R16" s="98">
        <v>11</v>
      </c>
      <c r="S16" s="267"/>
      <c r="T16" s="268"/>
      <c r="V16" s="98">
        <v>11</v>
      </c>
      <c r="W16" s="267"/>
      <c r="X16" s="268"/>
      <c r="Z16" s="98">
        <v>11</v>
      </c>
      <c r="AA16" s="267"/>
      <c r="AB16" s="268"/>
      <c r="AD16" s="98">
        <v>11</v>
      </c>
      <c r="AE16" s="267"/>
      <c r="AF16" s="268"/>
      <c r="AH16" s="98">
        <v>11</v>
      </c>
      <c r="AI16" s="267"/>
      <c r="AJ16" s="268"/>
      <c r="AL16" s="98">
        <v>11</v>
      </c>
      <c r="AM16" s="267"/>
      <c r="AN16" s="268"/>
      <c r="AP16" s="98">
        <v>11</v>
      </c>
      <c r="AQ16" s="267"/>
      <c r="AR16" s="268"/>
      <c r="AT16" s="98">
        <v>11</v>
      </c>
      <c r="AU16" s="267"/>
      <c r="AV16" s="268"/>
    </row>
    <row r="17" spans="2:48">
      <c r="B17" s="98">
        <v>12</v>
      </c>
      <c r="C17" s="267"/>
      <c r="D17" s="268"/>
      <c r="F17" s="98">
        <v>12</v>
      </c>
      <c r="G17" s="267"/>
      <c r="H17" s="268"/>
      <c r="J17" s="98">
        <v>12</v>
      </c>
      <c r="K17" s="267"/>
      <c r="L17" s="268"/>
      <c r="N17" s="98">
        <v>12</v>
      </c>
      <c r="O17" s="267"/>
      <c r="P17" s="268"/>
      <c r="R17" s="98">
        <v>12</v>
      </c>
      <c r="S17" s="267"/>
      <c r="T17" s="268"/>
      <c r="V17" s="98">
        <v>12</v>
      </c>
      <c r="W17" s="267"/>
      <c r="X17" s="268"/>
      <c r="Z17" s="98">
        <v>12</v>
      </c>
      <c r="AA17" s="267"/>
      <c r="AB17" s="268"/>
      <c r="AD17" s="98">
        <v>12</v>
      </c>
      <c r="AE17" s="267"/>
      <c r="AF17" s="268"/>
      <c r="AH17" s="98">
        <v>12</v>
      </c>
      <c r="AI17" s="267"/>
      <c r="AJ17" s="268"/>
      <c r="AL17" s="98">
        <v>12</v>
      </c>
      <c r="AM17" s="267"/>
      <c r="AN17" s="268"/>
      <c r="AP17" s="98">
        <v>12</v>
      </c>
      <c r="AQ17" s="267"/>
      <c r="AR17" s="268"/>
      <c r="AT17" s="98">
        <v>12</v>
      </c>
      <c r="AU17" s="267"/>
      <c r="AV17" s="268"/>
    </row>
    <row r="18" spans="2:48">
      <c r="B18" s="98">
        <v>13</v>
      </c>
      <c r="C18" s="267"/>
      <c r="D18" s="268"/>
      <c r="F18" s="98">
        <v>13</v>
      </c>
      <c r="G18" s="267"/>
      <c r="H18" s="268"/>
      <c r="J18" s="98">
        <v>13</v>
      </c>
      <c r="K18" s="267"/>
      <c r="L18" s="268"/>
      <c r="N18" s="98">
        <v>13</v>
      </c>
      <c r="O18" s="267"/>
      <c r="P18" s="268"/>
      <c r="R18" s="98">
        <v>13</v>
      </c>
      <c r="S18" s="267"/>
      <c r="T18" s="268"/>
      <c r="V18" s="98">
        <v>13</v>
      </c>
      <c r="W18" s="267"/>
      <c r="X18" s="268"/>
      <c r="Z18" s="98">
        <v>13</v>
      </c>
      <c r="AA18" s="267"/>
      <c r="AB18" s="268"/>
      <c r="AD18" s="98">
        <v>13</v>
      </c>
      <c r="AE18" s="267"/>
      <c r="AF18" s="268"/>
      <c r="AH18" s="98">
        <v>13</v>
      </c>
      <c r="AI18" s="267"/>
      <c r="AJ18" s="268"/>
      <c r="AL18" s="98">
        <v>13</v>
      </c>
      <c r="AM18" s="267"/>
      <c r="AN18" s="268"/>
      <c r="AP18" s="98">
        <v>13</v>
      </c>
      <c r="AQ18" s="267"/>
      <c r="AR18" s="268"/>
      <c r="AT18" s="98">
        <v>13</v>
      </c>
      <c r="AU18" s="267"/>
      <c r="AV18" s="268"/>
    </row>
    <row r="19" spans="2:48">
      <c r="B19" s="98">
        <v>14</v>
      </c>
      <c r="C19" s="267"/>
      <c r="D19" s="268"/>
      <c r="F19" s="98">
        <v>14</v>
      </c>
      <c r="G19" s="267"/>
      <c r="H19" s="268"/>
      <c r="J19" s="98">
        <v>14</v>
      </c>
      <c r="K19" s="267"/>
      <c r="L19" s="268"/>
      <c r="N19" s="98">
        <v>14</v>
      </c>
      <c r="O19" s="267"/>
      <c r="P19" s="268"/>
      <c r="R19" s="98">
        <v>14</v>
      </c>
      <c r="S19" s="267"/>
      <c r="T19" s="268"/>
      <c r="V19" s="98">
        <v>14</v>
      </c>
      <c r="W19" s="267"/>
      <c r="X19" s="268"/>
      <c r="Z19" s="98">
        <v>14</v>
      </c>
      <c r="AA19" s="267"/>
      <c r="AB19" s="268"/>
      <c r="AD19" s="98">
        <v>14</v>
      </c>
      <c r="AE19" s="267"/>
      <c r="AF19" s="268"/>
      <c r="AH19" s="98">
        <v>14</v>
      </c>
      <c r="AI19" s="267"/>
      <c r="AJ19" s="268"/>
      <c r="AL19" s="98">
        <v>14</v>
      </c>
      <c r="AM19" s="267"/>
      <c r="AN19" s="268"/>
      <c r="AP19" s="98">
        <v>14</v>
      </c>
      <c r="AQ19" s="267"/>
      <c r="AR19" s="268"/>
      <c r="AT19" s="98">
        <v>14</v>
      </c>
      <c r="AU19" s="267"/>
      <c r="AV19" s="268"/>
    </row>
    <row r="20" spans="2:48">
      <c r="B20" s="98">
        <v>15</v>
      </c>
      <c r="C20" s="267"/>
      <c r="D20" s="268"/>
      <c r="F20" s="98">
        <v>15</v>
      </c>
      <c r="G20" s="267"/>
      <c r="H20" s="268"/>
      <c r="J20" s="98">
        <v>15</v>
      </c>
      <c r="K20" s="267"/>
      <c r="L20" s="268"/>
      <c r="N20" s="98">
        <v>15</v>
      </c>
      <c r="O20" s="267"/>
      <c r="P20" s="268"/>
      <c r="R20" s="98">
        <v>15</v>
      </c>
      <c r="S20" s="267"/>
      <c r="T20" s="268"/>
      <c r="V20" s="98">
        <v>15</v>
      </c>
      <c r="W20" s="267"/>
      <c r="X20" s="268"/>
      <c r="Z20" s="98">
        <v>15</v>
      </c>
      <c r="AA20" s="267"/>
      <c r="AB20" s="268"/>
      <c r="AD20" s="98">
        <v>15</v>
      </c>
      <c r="AE20" s="267"/>
      <c r="AF20" s="268"/>
      <c r="AH20" s="98">
        <v>15</v>
      </c>
      <c r="AI20" s="267"/>
      <c r="AJ20" s="268"/>
      <c r="AL20" s="98">
        <v>15</v>
      </c>
      <c r="AM20" s="267"/>
      <c r="AN20" s="268"/>
      <c r="AP20" s="98">
        <v>15</v>
      </c>
      <c r="AQ20" s="267"/>
      <c r="AR20" s="268"/>
      <c r="AT20" s="98">
        <v>15</v>
      </c>
      <c r="AU20" s="267"/>
      <c r="AV20" s="268"/>
    </row>
    <row r="21" spans="2:48">
      <c r="B21" s="98">
        <v>16</v>
      </c>
      <c r="C21" s="267"/>
      <c r="D21" s="268"/>
      <c r="F21" s="98">
        <v>16</v>
      </c>
      <c r="G21" s="267"/>
      <c r="H21" s="268"/>
      <c r="J21" s="98">
        <v>16</v>
      </c>
      <c r="K21" s="267"/>
      <c r="L21" s="268"/>
      <c r="N21" s="98">
        <v>16</v>
      </c>
      <c r="O21" s="267"/>
      <c r="P21" s="268"/>
      <c r="R21" s="98">
        <v>16</v>
      </c>
      <c r="S21" s="267"/>
      <c r="T21" s="268"/>
      <c r="V21" s="98">
        <v>16</v>
      </c>
      <c r="W21" s="267"/>
      <c r="X21" s="268"/>
      <c r="Z21" s="98">
        <v>16</v>
      </c>
      <c r="AA21" s="267"/>
      <c r="AB21" s="268"/>
      <c r="AD21" s="98">
        <v>16</v>
      </c>
      <c r="AE21" s="267"/>
      <c r="AF21" s="268"/>
      <c r="AH21" s="98">
        <v>16</v>
      </c>
      <c r="AI21" s="267"/>
      <c r="AJ21" s="268"/>
      <c r="AL21" s="98">
        <v>16</v>
      </c>
      <c r="AM21" s="267"/>
      <c r="AN21" s="268"/>
      <c r="AP21" s="98">
        <v>16</v>
      </c>
      <c r="AQ21" s="267"/>
      <c r="AR21" s="268"/>
      <c r="AT21" s="98">
        <v>16</v>
      </c>
      <c r="AU21" s="267"/>
      <c r="AV21" s="268"/>
    </row>
    <row r="22" spans="2:48">
      <c r="B22" s="98">
        <v>17</v>
      </c>
      <c r="C22" s="267"/>
      <c r="D22" s="268"/>
      <c r="F22" s="98">
        <v>17</v>
      </c>
      <c r="G22" s="267"/>
      <c r="H22" s="268"/>
      <c r="J22" s="98">
        <v>17</v>
      </c>
      <c r="K22" s="267"/>
      <c r="L22" s="268"/>
      <c r="N22" s="98">
        <v>17</v>
      </c>
      <c r="O22" s="267"/>
      <c r="P22" s="268"/>
      <c r="R22" s="98">
        <v>17</v>
      </c>
      <c r="S22" s="267"/>
      <c r="T22" s="268"/>
      <c r="V22" s="98">
        <v>17</v>
      </c>
      <c r="W22" s="267"/>
      <c r="X22" s="268"/>
      <c r="Z22" s="98">
        <v>17</v>
      </c>
      <c r="AA22" s="267"/>
      <c r="AB22" s="268"/>
      <c r="AD22" s="98">
        <v>17</v>
      </c>
      <c r="AE22" s="267"/>
      <c r="AF22" s="268"/>
      <c r="AH22" s="98">
        <v>17</v>
      </c>
      <c r="AI22" s="267"/>
      <c r="AJ22" s="268"/>
      <c r="AL22" s="98">
        <v>17</v>
      </c>
      <c r="AM22" s="267"/>
      <c r="AN22" s="268"/>
      <c r="AP22" s="98">
        <v>17</v>
      </c>
      <c r="AQ22" s="267"/>
      <c r="AR22" s="268"/>
      <c r="AT22" s="98">
        <v>17</v>
      </c>
      <c r="AU22" s="267"/>
      <c r="AV22" s="268"/>
    </row>
    <row r="23" spans="2:48">
      <c r="B23" s="98">
        <v>18</v>
      </c>
      <c r="C23" s="267"/>
      <c r="D23" s="268"/>
      <c r="F23" s="98">
        <v>18</v>
      </c>
      <c r="G23" s="267"/>
      <c r="H23" s="268"/>
      <c r="J23" s="98">
        <v>18</v>
      </c>
      <c r="K23" s="267"/>
      <c r="L23" s="268"/>
      <c r="N23" s="98">
        <v>18</v>
      </c>
      <c r="O23" s="267"/>
      <c r="P23" s="268"/>
      <c r="R23" s="98">
        <v>18</v>
      </c>
      <c r="S23" s="267"/>
      <c r="T23" s="268"/>
      <c r="V23" s="98">
        <v>18</v>
      </c>
      <c r="W23" s="267"/>
      <c r="X23" s="268"/>
      <c r="Z23" s="98">
        <v>18</v>
      </c>
      <c r="AA23" s="267"/>
      <c r="AB23" s="268"/>
      <c r="AD23" s="98">
        <v>18</v>
      </c>
      <c r="AE23" s="267"/>
      <c r="AF23" s="268"/>
      <c r="AH23" s="98">
        <v>18</v>
      </c>
      <c r="AI23" s="267"/>
      <c r="AJ23" s="268"/>
      <c r="AL23" s="98">
        <v>18</v>
      </c>
      <c r="AM23" s="267"/>
      <c r="AN23" s="268"/>
      <c r="AP23" s="98">
        <v>18</v>
      </c>
      <c r="AQ23" s="267"/>
      <c r="AR23" s="268"/>
      <c r="AT23" s="98">
        <v>18</v>
      </c>
      <c r="AU23" s="267"/>
      <c r="AV23" s="268"/>
    </row>
    <row r="24" spans="2:48">
      <c r="B24" s="98">
        <v>19</v>
      </c>
      <c r="C24" s="267"/>
      <c r="D24" s="268"/>
      <c r="F24" s="98">
        <v>19</v>
      </c>
      <c r="G24" s="267"/>
      <c r="H24" s="268"/>
      <c r="J24" s="98">
        <v>19</v>
      </c>
      <c r="K24" s="267"/>
      <c r="L24" s="268"/>
      <c r="N24" s="98">
        <v>19</v>
      </c>
      <c r="O24" s="267"/>
      <c r="P24" s="268"/>
      <c r="R24" s="98">
        <v>19</v>
      </c>
      <c r="S24" s="267"/>
      <c r="T24" s="268"/>
      <c r="V24" s="98">
        <v>19</v>
      </c>
      <c r="W24" s="267"/>
      <c r="X24" s="268"/>
      <c r="Z24" s="98">
        <v>19</v>
      </c>
      <c r="AA24" s="267"/>
      <c r="AB24" s="268"/>
      <c r="AD24" s="98">
        <v>19</v>
      </c>
      <c r="AE24" s="267"/>
      <c r="AF24" s="268"/>
      <c r="AH24" s="98">
        <v>19</v>
      </c>
      <c r="AI24" s="267"/>
      <c r="AJ24" s="268"/>
      <c r="AL24" s="98">
        <v>19</v>
      </c>
      <c r="AM24" s="267"/>
      <c r="AN24" s="268"/>
      <c r="AP24" s="98">
        <v>19</v>
      </c>
      <c r="AQ24" s="267"/>
      <c r="AR24" s="268"/>
      <c r="AT24" s="98">
        <v>19</v>
      </c>
      <c r="AU24" s="267"/>
      <c r="AV24" s="268"/>
    </row>
    <row r="25" spans="2:48">
      <c r="B25" s="98">
        <v>20</v>
      </c>
      <c r="C25" s="267"/>
      <c r="D25" s="268"/>
      <c r="F25" s="98">
        <v>20</v>
      </c>
      <c r="G25" s="267"/>
      <c r="H25" s="268"/>
      <c r="J25" s="98">
        <v>20</v>
      </c>
      <c r="K25" s="267"/>
      <c r="L25" s="268"/>
      <c r="N25" s="98">
        <v>20</v>
      </c>
      <c r="O25" s="267"/>
      <c r="P25" s="268"/>
      <c r="R25" s="98">
        <v>20</v>
      </c>
      <c r="S25" s="267"/>
      <c r="T25" s="268"/>
      <c r="V25" s="98">
        <v>20</v>
      </c>
      <c r="W25" s="267"/>
      <c r="X25" s="268"/>
      <c r="Z25" s="98">
        <v>20</v>
      </c>
      <c r="AA25" s="267"/>
      <c r="AB25" s="268"/>
      <c r="AD25" s="98">
        <v>20</v>
      </c>
      <c r="AE25" s="267"/>
      <c r="AF25" s="268"/>
      <c r="AH25" s="98">
        <v>20</v>
      </c>
      <c r="AI25" s="267"/>
      <c r="AJ25" s="268"/>
      <c r="AL25" s="98">
        <v>20</v>
      </c>
      <c r="AM25" s="267"/>
      <c r="AN25" s="268"/>
      <c r="AP25" s="98">
        <v>20</v>
      </c>
      <c r="AQ25" s="267"/>
      <c r="AR25" s="268"/>
      <c r="AT25" s="98">
        <v>20</v>
      </c>
      <c r="AU25" s="267"/>
      <c r="AV25" s="268"/>
    </row>
    <row r="26" spans="2:48">
      <c r="B26" s="98">
        <v>21</v>
      </c>
      <c r="C26" s="267"/>
      <c r="D26" s="268"/>
      <c r="F26" s="98">
        <v>21</v>
      </c>
      <c r="G26" s="267"/>
      <c r="H26" s="268"/>
      <c r="J26" s="98">
        <v>21</v>
      </c>
      <c r="K26" s="267"/>
      <c r="L26" s="268"/>
      <c r="N26" s="98">
        <v>21</v>
      </c>
      <c r="O26" s="267"/>
      <c r="P26" s="268"/>
      <c r="R26" s="98">
        <v>21</v>
      </c>
      <c r="S26" s="267"/>
      <c r="T26" s="268"/>
      <c r="V26" s="98">
        <v>21</v>
      </c>
      <c r="W26" s="267"/>
      <c r="X26" s="268"/>
      <c r="Z26" s="98">
        <v>21</v>
      </c>
      <c r="AA26" s="267"/>
      <c r="AB26" s="268"/>
      <c r="AD26" s="98">
        <v>21</v>
      </c>
      <c r="AE26" s="267"/>
      <c r="AF26" s="268"/>
      <c r="AH26" s="98">
        <v>21</v>
      </c>
      <c r="AI26" s="267"/>
      <c r="AJ26" s="268"/>
      <c r="AL26" s="98">
        <v>21</v>
      </c>
      <c r="AM26" s="267"/>
      <c r="AN26" s="268"/>
      <c r="AP26" s="98">
        <v>21</v>
      </c>
      <c r="AQ26" s="267"/>
      <c r="AR26" s="268"/>
      <c r="AT26" s="98">
        <v>21</v>
      </c>
      <c r="AU26" s="267"/>
      <c r="AV26" s="268"/>
    </row>
    <row r="27" spans="2:48">
      <c r="B27" s="98">
        <v>22</v>
      </c>
      <c r="C27" s="267"/>
      <c r="D27" s="268"/>
      <c r="F27" s="98">
        <v>22</v>
      </c>
      <c r="G27" s="267"/>
      <c r="H27" s="268"/>
      <c r="J27" s="98">
        <v>22</v>
      </c>
      <c r="K27" s="267"/>
      <c r="L27" s="268"/>
      <c r="N27" s="98">
        <v>22</v>
      </c>
      <c r="O27" s="267"/>
      <c r="P27" s="268"/>
      <c r="R27" s="98">
        <v>22</v>
      </c>
      <c r="S27" s="267"/>
      <c r="T27" s="268"/>
      <c r="V27" s="98">
        <v>22</v>
      </c>
      <c r="W27" s="267"/>
      <c r="X27" s="268"/>
      <c r="Z27" s="98">
        <v>22</v>
      </c>
      <c r="AA27" s="267"/>
      <c r="AB27" s="268"/>
      <c r="AD27" s="98">
        <v>22</v>
      </c>
      <c r="AE27" s="267"/>
      <c r="AF27" s="268"/>
      <c r="AH27" s="98">
        <v>22</v>
      </c>
      <c r="AI27" s="267"/>
      <c r="AJ27" s="268"/>
      <c r="AL27" s="98">
        <v>22</v>
      </c>
      <c r="AM27" s="267"/>
      <c r="AN27" s="268"/>
      <c r="AP27" s="98">
        <v>22</v>
      </c>
      <c r="AQ27" s="267"/>
      <c r="AR27" s="268"/>
      <c r="AT27" s="98">
        <v>22</v>
      </c>
      <c r="AU27" s="267"/>
      <c r="AV27" s="268"/>
    </row>
    <row r="28" spans="2:48">
      <c r="B28" s="98">
        <v>23</v>
      </c>
      <c r="C28" s="267"/>
      <c r="D28" s="268"/>
      <c r="F28" s="98">
        <v>23</v>
      </c>
      <c r="G28" s="267"/>
      <c r="H28" s="268"/>
      <c r="J28" s="98">
        <v>23</v>
      </c>
      <c r="K28" s="267"/>
      <c r="L28" s="268"/>
      <c r="N28" s="98">
        <v>23</v>
      </c>
      <c r="O28" s="267"/>
      <c r="P28" s="268"/>
      <c r="R28" s="98">
        <v>23</v>
      </c>
      <c r="S28" s="267"/>
      <c r="T28" s="268"/>
      <c r="V28" s="98">
        <v>23</v>
      </c>
      <c r="W28" s="267"/>
      <c r="X28" s="268"/>
      <c r="Z28" s="98">
        <v>23</v>
      </c>
      <c r="AA28" s="267"/>
      <c r="AB28" s="268"/>
      <c r="AD28" s="98">
        <v>23</v>
      </c>
      <c r="AE28" s="267"/>
      <c r="AF28" s="268"/>
      <c r="AH28" s="98">
        <v>23</v>
      </c>
      <c r="AI28" s="267"/>
      <c r="AJ28" s="268"/>
      <c r="AL28" s="98">
        <v>23</v>
      </c>
      <c r="AM28" s="267"/>
      <c r="AN28" s="268"/>
      <c r="AP28" s="98">
        <v>23</v>
      </c>
      <c r="AQ28" s="267"/>
      <c r="AR28" s="268"/>
      <c r="AT28" s="98">
        <v>23</v>
      </c>
      <c r="AU28" s="267"/>
      <c r="AV28" s="268"/>
    </row>
    <row r="29" spans="2:48">
      <c r="B29" s="98">
        <v>24</v>
      </c>
      <c r="C29" s="267"/>
      <c r="D29" s="268"/>
      <c r="F29" s="98">
        <v>24</v>
      </c>
      <c r="G29" s="267"/>
      <c r="H29" s="268"/>
      <c r="J29" s="98">
        <v>24</v>
      </c>
      <c r="K29" s="267"/>
      <c r="L29" s="268"/>
      <c r="N29" s="98">
        <v>24</v>
      </c>
      <c r="O29" s="267"/>
      <c r="P29" s="268"/>
      <c r="R29" s="98">
        <v>24</v>
      </c>
      <c r="S29" s="267"/>
      <c r="T29" s="268"/>
      <c r="V29" s="98">
        <v>24</v>
      </c>
      <c r="W29" s="267"/>
      <c r="X29" s="268"/>
      <c r="Z29" s="98">
        <v>24</v>
      </c>
      <c r="AA29" s="267"/>
      <c r="AB29" s="268"/>
      <c r="AD29" s="98">
        <v>24</v>
      </c>
      <c r="AE29" s="267"/>
      <c r="AF29" s="268"/>
      <c r="AH29" s="98">
        <v>24</v>
      </c>
      <c r="AI29" s="267"/>
      <c r="AJ29" s="268"/>
      <c r="AL29" s="98">
        <v>24</v>
      </c>
      <c r="AM29" s="267"/>
      <c r="AN29" s="268"/>
      <c r="AP29" s="98">
        <v>24</v>
      </c>
      <c r="AQ29" s="267"/>
      <c r="AR29" s="268"/>
      <c r="AT29" s="98">
        <v>24</v>
      </c>
      <c r="AU29" s="267"/>
      <c r="AV29" s="268"/>
    </row>
    <row r="30" spans="2:48">
      <c r="B30" s="98">
        <v>25</v>
      </c>
      <c r="C30" s="267"/>
      <c r="D30" s="268"/>
      <c r="F30" s="98">
        <v>25</v>
      </c>
      <c r="G30" s="267"/>
      <c r="H30" s="268"/>
      <c r="J30" s="98">
        <v>25</v>
      </c>
      <c r="K30" s="267"/>
      <c r="L30" s="268"/>
      <c r="N30" s="98">
        <v>25</v>
      </c>
      <c r="O30" s="267"/>
      <c r="P30" s="268"/>
      <c r="R30" s="98">
        <v>25</v>
      </c>
      <c r="S30" s="267"/>
      <c r="T30" s="268"/>
      <c r="V30" s="98">
        <v>25</v>
      </c>
      <c r="W30" s="267"/>
      <c r="X30" s="268"/>
      <c r="Z30" s="98">
        <v>25</v>
      </c>
      <c r="AA30" s="267"/>
      <c r="AB30" s="268"/>
      <c r="AD30" s="98">
        <v>25</v>
      </c>
      <c r="AE30" s="267"/>
      <c r="AF30" s="268"/>
      <c r="AH30" s="98">
        <v>25</v>
      </c>
      <c r="AI30" s="267"/>
      <c r="AJ30" s="268"/>
      <c r="AL30" s="98">
        <v>25</v>
      </c>
      <c r="AM30" s="267"/>
      <c r="AN30" s="268"/>
      <c r="AP30" s="98">
        <v>25</v>
      </c>
      <c r="AQ30" s="267"/>
      <c r="AR30" s="268"/>
      <c r="AT30" s="98">
        <v>25</v>
      </c>
      <c r="AU30" s="267"/>
      <c r="AV30" s="268"/>
    </row>
    <row r="31" spans="2:48">
      <c r="B31" s="98">
        <v>26</v>
      </c>
      <c r="C31" s="267"/>
      <c r="D31" s="268"/>
      <c r="F31" s="98">
        <v>26</v>
      </c>
      <c r="G31" s="267"/>
      <c r="H31" s="268"/>
      <c r="J31" s="98">
        <v>26</v>
      </c>
      <c r="K31" s="267"/>
      <c r="L31" s="268"/>
      <c r="N31" s="98">
        <v>26</v>
      </c>
      <c r="O31" s="267"/>
      <c r="P31" s="268"/>
      <c r="R31" s="98">
        <v>26</v>
      </c>
      <c r="S31" s="267"/>
      <c r="T31" s="268"/>
      <c r="V31" s="98">
        <v>26</v>
      </c>
      <c r="W31" s="267"/>
      <c r="X31" s="268"/>
      <c r="Z31" s="98">
        <v>26</v>
      </c>
      <c r="AA31" s="267"/>
      <c r="AB31" s="268"/>
      <c r="AD31" s="98">
        <v>26</v>
      </c>
      <c r="AE31" s="267"/>
      <c r="AF31" s="268"/>
      <c r="AH31" s="98">
        <v>26</v>
      </c>
      <c r="AI31" s="267"/>
      <c r="AJ31" s="268"/>
      <c r="AL31" s="98">
        <v>26</v>
      </c>
      <c r="AM31" s="267"/>
      <c r="AN31" s="268"/>
      <c r="AP31" s="98">
        <v>26</v>
      </c>
      <c r="AQ31" s="267"/>
      <c r="AR31" s="268"/>
      <c r="AT31" s="98">
        <v>26</v>
      </c>
      <c r="AU31" s="267"/>
      <c r="AV31" s="268"/>
    </row>
    <row r="32" spans="2:48">
      <c r="B32" s="270">
        <v>27</v>
      </c>
      <c r="C32" s="267"/>
      <c r="D32" s="268"/>
      <c r="F32" s="270">
        <v>27</v>
      </c>
      <c r="G32" s="267"/>
      <c r="H32" s="268"/>
      <c r="J32" s="270">
        <v>27</v>
      </c>
      <c r="K32" s="267"/>
      <c r="L32" s="268"/>
      <c r="N32" s="270">
        <v>27</v>
      </c>
      <c r="O32" s="267"/>
      <c r="P32" s="268"/>
      <c r="R32" s="270">
        <v>27</v>
      </c>
      <c r="S32" s="267"/>
      <c r="T32" s="268"/>
      <c r="V32" s="270">
        <v>27</v>
      </c>
      <c r="W32" s="267"/>
      <c r="X32" s="268"/>
      <c r="Z32" s="270">
        <v>27</v>
      </c>
      <c r="AA32" s="267"/>
      <c r="AB32" s="268"/>
      <c r="AD32" s="270">
        <v>27</v>
      </c>
      <c r="AE32" s="267"/>
      <c r="AF32" s="268"/>
      <c r="AH32" s="270">
        <v>27</v>
      </c>
      <c r="AI32" s="267"/>
      <c r="AJ32" s="268"/>
      <c r="AL32" s="270">
        <v>27</v>
      </c>
      <c r="AM32" s="267"/>
      <c r="AN32" s="268"/>
      <c r="AP32" s="270">
        <v>27</v>
      </c>
      <c r="AQ32" s="267"/>
      <c r="AR32" s="268"/>
      <c r="AT32" s="270">
        <v>27</v>
      </c>
      <c r="AU32" s="267"/>
      <c r="AV32" s="268"/>
    </row>
    <row r="33" spans="2:48">
      <c r="B33" s="98">
        <v>28</v>
      </c>
      <c r="C33" s="267"/>
      <c r="D33" s="268"/>
      <c r="F33" s="98">
        <v>28</v>
      </c>
      <c r="G33" s="267"/>
      <c r="H33" s="268"/>
      <c r="J33" s="98">
        <v>28</v>
      </c>
      <c r="K33" s="267"/>
      <c r="L33" s="268"/>
      <c r="N33" s="98">
        <v>28</v>
      </c>
      <c r="O33" s="267"/>
      <c r="P33" s="268"/>
      <c r="R33" s="98">
        <v>28</v>
      </c>
      <c r="S33" s="267"/>
      <c r="T33" s="268"/>
      <c r="V33" s="98">
        <v>28</v>
      </c>
      <c r="W33" s="267"/>
      <c r="X33" s="268"/>
      <c r="Z33" s="98">
        <v>28</v>
      </c>
      <c r="AA33" s="267"/>
      <c r="AB33" s="268"/>
      <c r="AD33" s="98">
        <v>28</v>
      </c>
      <c r="AE33" s="267"/>
      <c r="AF33" s="268"/>
      <c r="AH33" s="98">
        <v>28</v>
      </c>
      <c r="AI33" s="267"/>
      <c r="AJ33" s="268"/>
      <c r="AL33" s="98">
        <v>28</v>
      </c>
      <c r="AM33" s="267"/>
      <c r="AN33" s="268"/>
      <c r="AP33" s="98">
        <v>28</v>
      </c>
      <c r="AQ33" s="267"/>
      <c r="AR33" s="268"/>
      <c r="AT33" s="98">
        <v>28</v>
      </c>
      <c r="AU33" s="267"/>
      <c r="AV33" s="268"/>
    </row>
    <row r="34" spans="2:48">
      <c r="B34" s="266">
        <v>29</v>
      </c>
      <c r="C34" s="271"/>
      <c r="D34" s="268"/>
      <c r="F34" s="266">
        <v>29</v>
      </c>
      <c r="G34" s="271"/>
      <c r="H34" s="268"/>
      <c r="J34" s="266">
        <v>29</v>
      </c>
      <c r="K34" s="271"/>
      <c r="L34" s="268"/>
      <c r="N34" s="266">
        <v>29</v>
      </c>
      <c r="O34" s="271"/>
      <c r="P34" s="268"/>
      <c r="R34" s="266">
        <v>29</v>
      </c>
      <c r="S34" s="271"/>
      <c r="T34" s="268"/>
      <c r="V34" s="266">
        <v>29</v>
      </c>
      <c r="W34" s="271"/>
      <c r="X34" s="268"/>
      <c r="Z34" s="266">
        <v>29</v>
      </c>
      <c r="AA34" s="271"/>
      <c r="AB34" s="268"/>
      <c r="AD34" s="266">
        <v>29</v>
      </c>
      <c r="AE34" s="271"/>
      <c r="AF34" s="268"/>
      <c r="AH34" s="266">
        <v>29</v>
      </c>
      <c r="AI34" s="271"/>
      <c r="AJ34" s="268"/>
      <c r="AL34" s="266">
        <v>29</v>
      </c>
      <c r="AM34" s="271"/>
      <c r="AN34" s="268"/>
      <c r="AP34" s="266">
        <v>29</v>
      </c>
      <c r="AQ34" s="271"/>
      <c r="AR34" s="268"/>
      <c r="AT34" s="266">
        <v>29</v>
      </c>
      <c r="AU34" s="271"/>
      <c r="AV34" s="268"/>
    </row>
    <row r="35" spans="2:48">
      <c r="B35" s="266">
        <v>30</v>
      </c>
      <c r="C35" s="271"/>
      <c r="D35" s="268"/>
      <c r="F35" s="266">
        <v>30</v>
      </c>
      <c r="G35" s="271"/>
      <c r="H35" s="268"/>
      <c r="J35" s="266">
        <v>30</v>
      </c>
      <c r="K35" s="271"/>
      <c r="L35" s="268"/>
      <c r="N35" s="266">
        <v>30</v>
      </c>
      <c r="O35" s="271"/>
      <c r="P35" s="268"/>
      <c r="R35" s="266">
        <v>30</v>
      </c>
      <c r="S35" s="271"/>
      <c r="T35" s="268"/>
      <c r="V35" s="266">
        <v>30</v>
      </c>
      <c r="W35" s="271"/>
      <c r="X35" s="268"/>
      <c r="Z35" s="266">
        <v>30</v>
      </c>
      <c r="AA35" s="271"/>
      <c r="AB35" s="268"/>
      <c r="AD35" s="266">
        <v>30</v>
      </c>
      <c r="AE35" s="271"/>
      <c r="AF35" s="268"/>
      <c r="AH35" s="266">
        <v>30</v>
      </c>
      <c r="AI35" s="271"/>
      <c r="AJ35" s="268"/>
      <c r="AL35" s="266">
        <v>30</v>
      </c>
      <c r="AM35" s="271"/>
      <c r="AN35" s="268"/>
      <c r="AP35" s="266">
        <v>30</v>
      </c>
      <c r="AQ35" s="271"/>
      <c r="AR35" s="268"/>
      <c r="AT35" s="266">
        <v>30</v>
      </c>
      <c r="AU35" s="271"/>
      <c r="AV35" s="268"/>
    </row>
    <row r="36" spans="2:48">
      <c r="B36" s="266">
        <v>31</v>
      </c>
      <c r="C36" s="267"/>
      <c r="D36" s="268"/>
      <c r="F36" s="266">
        <v>31</v>
      </c>
      <c r="G36" s="267"/>
      <c r="H36" s="268"/>
      <c r="J36" s="266">
        <v>31</v>
      </c>
      <c r="K36" s="267"/>
      <c r="L36" s="268"/>
      <c r="N36" s="266">
        <v>31</v>
      </c>
      <c r="O36" s="267"/>
      <c r="P36" s="268"/>
      <c r="R36" s="266">
        <v>31</v>
      </c>
      <c r="S36" s="267"/>
      <c r="T36" s="268"/>
      <c r="V36" s="266">
        <v>31</v>
      </c>
      <c r="W36" s="267"/>
      <c r="X36" s="268"/>
      <c r="Z36" s="266">
        <v>31</v>
      </c>
      <c r="AA36" s="267"/>
      <c r="AB36" s="268"/>
      <c r="AD36" s="266">
        <v>31</v>
      </c>
      <c r="AE36" s="267"/>
      <c r="AF36" s="268"/>
      <c r="AH36" s="266">
        <v>31</v>
      </c>
      <c r="AI36" s="267"/>
      <c r="AJ36" s="268"/>
      <c r="AL36" s="266">
        <v>31</v>
      </c>
      <c r="AM36" s="267"/>
      <c r="AN36" s="268"/>
      <c r="AP36" s="266">
        <v>31</v>
      </c>
      <c r="AQ36" s="267"/>
      <c r="AR36" s="268"/>
      <c r="AT36" s="266">
        <v>31</v>
      </c>
      <c r="AU36" s="267"/>
      <c r="AV36" s="268"/>
    </row>
    <row r="37" spans="2:48">
      <c r="B37" s="266">
        <v>32</v>
      </c>
      <c r="C37" s="267"/>
      <c r="D37" s="268"/>
      <c r="F37" s="266">
        <v>32</v>
      </c>
      <c r="G37" s="267"/>
      <c r="H37" s="268"/>
      <c r="J37" s="266">
        <v>32</v>
      </c>
      <c r="K37" s="267"/>
      <c r="L37" s="268"/>
      <c r="N37" s="266">
        <v>32</v>
      </c>
      <c r="O37" s="267"/>
      <c r="P37" s="268"/>
      <c r="R37" s="266">
        <v>32</v>
      </c>
      <c r="S37" s="267"/>
      <c r="T37" s="268"/>
      <c r="V37" s="266">
        <v>32</v>
      </c>
      <c r="W37" s="267"/>
      <c r="X37" s="268"/>
      <c r="Z37" s="266">
        <v>32</v>
      </c>
      <c r="AA37" s="267"/>
      <c r="AB37" s="268"/>
      <c r="AD37" s="266">
        <v>32</v>
      </c>
      <c r="AE37" s="267"/>
      <c r="AF37" s="268"/>
      <c r="AH37" s="266">
        <v>32</v>
      </c>
      <c r="AI37" s="267"/>
      <c r="AJ37" s="268"/>
      <c r="AL37" s="266">
        <v>32</v>
      </c>
      <c r="AM37" s="267"/>
      <c r="AN37" s="268"/>
      <c r="AP37" s="266">
        <v>32</v>
      </c>
      <c r="AQ37" s="267"/>
      <c r="AR37" s="268"/>
      <c r="AT37" s="266">
        <v>32</v>
      </c>
      <c r="AU37" s="267"/>
      <c r="AV37" s="268"/>
    </row>
    <row r="38" spans="2:48">
      <c r="B38" s="266">
        <v>33</v>
      </c>
      <c r="C38" s="267"/>
      <c r="D38" s="268"/>
      <c r="F38" s="266">
        <v>33</v>
      </c>
      <c r="G38" s="267"/>
      <c r="H38" s="268"/>
      <c r="J38" s="266">
        <v>33</v>
      </c>
      <c r="K38" s="267"/>
      <c r="L38" s="268"/>
      <c r="N38" s="266">
        <v>33</v>
      </c>
      <c r="O38" s="267"/>
      <c r="P38" s="268"/>
      <c r="R38" s="266">
        <v>33</v>
      </c>
      <c r="S38" s="267"/>
      <c r="T38" s="268"/>
      <c r="V38" s="266">
        <v>33</v>
      </c>
      <c r="W38" s="267"/>
      <c r="X38" s="268"/>
      <c r="Z38" s="266">
        <v>33</v>
      </c>
      <c r="AA38" s="267"/>
      <c r="AB38" s="268"/>
      <c r="AD38" s="266">
        <v>33</v>
      </c>
      <c r="AE38" s="267"/>
      <c r="AF38" s="268"/>
      <c r="AH38" s="266">
        <v>33</v>
      </c>
      <c r="AI38" s="267"/>
      <c r="AJ38" s="268"/>
      <c r="AL38" s="266">
        <v>33</v>
      </c>
      <c r="AM38" s="267"/>
      <c r="AN38" s="268"/>
      <c r="AP38" s="266">
        <v>33</v>
      </c>
      <c r="AQ38" s="267"/>
      <c r="AR38" s="268"/>
      <c r="AT38" s="266">
        <v>33</v>
      </c>
      <c r="AU38" s="267"/>
      <c r="AV38" s="268"/>
    </row>
    <row r="39" spans="2:48">
      <c r="B39" s="266">
        <v>34</v>
      </c>
      <c r="C39" s="267"/>
      <c r="D39" s="268"/>
      <c r="F39" s="266">
        <v>34</v>
      </c>
      <c r="G39" s="267"/>
      <c r="H39" s="268"/>
      <c r="J39" s="266">
        <v>34</v>
      </c>
      <c r="K39" s="267"/>
      <c r="L39" s="268"/>
      <c r="N39" s="266">
        <v>34</v>
      </c>
      <c r="O39" s="267"/>
      <c r="P39" s="268"/>
      <c r="R39" s="266">
        <v>34</v>
      </c>
      <c r="S39" s="267"/>
      <c r="T39" s="268"/>
      <c r="V39" s="266">
        <v>34</v>
      </c>
      <c r="W39" s="267"/>
      <c r="X39" s="268"/>
      <c r="Z39" s="266">
        <v>34</v>
      </c>
      <c r="AA39" s="267"/>
      <c r="AB39" s="268"/>
      <c r="AD39" s="266">
        <v>34</v>
      </c>
      <c r="AE39" s="267"/>
      <c r="AF39" s="268"/>
      <c r="AH39" s="266">
        <v>34</v>
      </c>
      <c r="AI39" s="267"/>
      <c r="AJ39" s="268"/>
      <c r="AL39" s="266">
        <v>34</v>
      </c>
      <c r="AM39" s="267"/>
      <c r="AN39" s="268"/>
      <c r="AP39" s="266">
        <v>34</v>
      </c>
      <c r="AQ39" s="267"/>
      <c r="AR39" s="268"/>
      <c r="AT39" s="266">
        <v>34</v>
      </c>
      <c r="AU39" s="267"/>
      <c r="AV39" s="268"/>
    </row>
    <row r="40" spans="2:48">
      <c r="B40" s="266">
        <v>35</v>
      </c>
      <c r="C40" s="267"/>
      <c r="D40" s="268"/>
      <c r="F40" s="266">
        <v>35</v>
      </c>
      <c r="G40" s="267"/>
      <c r="H40" s="268"/>
      <c r="J40" s="266">
        <v>35</v>
      </c>
      <c r="K40" s="267"/>
      <c r="L40" s="268"/>
      <c r="N40" s="266">
        <v>35</v>
      </c>
      <c r="O40" s="267"/>
      <c r="P40" s="268"/>
      <c r="R40" s="266">
        <v>35</v>
      </c>
      <c r="S40" s="267"/>
      <c r="T40" s="268"/>
      <c r="V40" s="266">
        <v>35</v>
      </c>
      <c r="W40" s="267"/>
      <c r="X40" s="268"/>
      <c r="Z40" s="266">
        <v>35</v>
      </c>
      <c r="AA40" s="267"/>
      <c r="AB40" s="268"/>
      <c r="AD40" s="266">
        <v>35</v>
      </c>
      <c r="AE40" s="267"/>
      <c r="AF40" s="268"/>
      <c r="AH40" s="266">
        <v>35</v>
      </c>
      <c r="AI40" s="267"/>
      <c r="AJ40" s="268"/>
      <c r="AL40" s="266">
        <v>35</v>
      </c>
      <c r="AM40" s="267"/>
      <c r="AN40" s="268"/>
      <c r="AP40" s="266">
        <v>35</v>
      </c>
      <c r="AQ40" s="267"/>
      <c r="AR40" s="268"/>
      <c r="AT40" s="266">
        <v>35</v>
      </c>
      <c r="AU40" s="267"/>
      <c r="AV40" s="268"/>
    </row>
    <row r="41" spans="2:48">
      <c r="B41" s="266">
        <v>36</v>
      </c>
      <c r="C41" s="267"/>
      <c r="D41" s="268"/>
      <c r="F41" s="266">
        <v>36</v>
      </c>
      <c r="G41" s="267"/>
      <c r="H41" s="268"/>
      <c r="J41" s="266">
        <v>36</v>
      </c>
      <c r="K41" s="267"/>
      <c r="L41" s="268"/>
      <c r="N41" s="266">
        <v>36</v>
      </c>
      <c r="O41" s="267"/>
      <c r="P41" s="268"/>
      <c r="R41" s="266">
        <v>36</v>
      </c>
      <c r="S41" s="267"/>
      <c r="T41" s="268"/>
      <c r="V41" s="266">
        <v>36</v>
      </c>
      <c r="W41" s="267"/>
      <c r="X41" s="268"/>
      <c r="Z41" s="266">
        <v>36</v>
      </c>
      <c r="AA41" s="267"/>
      <c r="AB41" s="268"/>
      <c r="AD41" s="266">
        <v>36</v>
      </c>
      <c r="AE41" s="267"/>
      <c r="AF41" s="268"/>
      <c r="AH41" s="266">
        <v>36</v>
      </c>
      <c r="AI41" s="267"/>
      <c r="AJ41" s="268"/>
      <c r="AL41" s="266">
        <v>36</v>
      </c>
      <c r="AM41" s="267"/>
      <c r="AN41" s="268"/>
      <c r="AP41" s="266">
        <v>36</v>
      </c>
      <c r="AQ41" s="267"/>
      <c r="AR41" s="268"/>
      <c r="AT41" s="266">
        <v>36</v>
      </c>
      <c r="AU41" s="267"/>
      <c r="AV41" s="268"/>
    </row>
    <row r="42" spans="2:48">
      <c r="B42" s="266">
        <v>37</v>
      </c>
      <c r="C42" s="267"/>
      <c r="D42" s="268"/>
      <c r="F42" s="266">
        <v>37</v>
      </c>
      <c r="G42" s="267"/>
      <c r="H42" s="268"/>
      <c r="J42" s="266">
        <v>37</v>
      </c>
      <c r="K42" s="267"/>
      <c r="L42" s="268"/>
      <c r="N42" s="266">
        <v>37</v>
      </c>
      <c r="O42" s="267"/>
      <c r="P42" s="268"/>
      <c r="R42" s="266">
        <v>37</v>
      </c>
      <c r="S42" s="267"/>
      <c r="T42" s="268"/>
      <c r="V42" s="266">
        <v>37</v>
      </c>
      <c r="W42" s="267"/>
      <c r="X42" s="268"/>
      <c r="Z42" s="266">
        <v>37</v>
      </c>
      <c r="AA42" s="267"/>
      <c r="AB42" s="268"/>
      <c r="AD42" s="266">
        <v>37</v>
      </c>
      <c r="AE42" s="267"/>
      <c r="AF42" s="268"/>
      <c r="AH42" s="266">
        <v>37</v>
      </c>
      <c r="AI42" s="267"/>
      <c r="AJ42" s="268"/>
      <c r="AL42" s="266">
        <v>37</v>
      </c>
      <c r="AM42" s="267"/>
      <c r="AN42" s="268"/>
      <c r="AP42" s="266">
        <v>37</v>
      </c>
      <c r="AQ42" s="267"/>
      <c r="AR42" s="268"/>
      <c r="AT42" s="266">
        <v>37</v>
      </c>
      <c r="AU42" s="267"/>
      <c r="AV42" s="268"/>
    </row>
    <row r="43" spans="2:48">
      <c r="B43" s="266">
        <v>38</v>
      </c>
      <c r="C43" s="267"/>
      <c r="D43" s="268"/>
      <c r="F43" s="266">
        <v>38</v>
      </c>
      <c r="G43" s="267"/>
      <c r="H43" s="268"/>
      <c r="J43" s="266">
        <v>38</v>
      </c>
      <c r="K43" s="267"/>
      <c r="L43" s="268"/>
      <c r="N43" s="266">
        <v>38</v>
      </c>
      <c r="O43" s="267"/>
      <c r="P43" s="268"/>
      <c r="R43" s="266">
        <v>38</v>
      </c>
      <c r="S43" s="267"/>
      <c r="T43" s="268"/>
      <c r="V43" s="266">
        <v>38</v>
      </c>
      <c r="W43" s="267"/>
      <c r="X43" s="268"/>
      <c r="Z43" s="266">
        <v>38</v>
      </c>
      <c r="AA43" s="267"/>
      <c r="AB43" s="268"/>
      <c r="AD43" s="266">
        <v>38</v>
      </c>
      <c r="AE43" s="267"/>
      <c r="AF43" s="268"/>
      <c r="AH43" s="266">
        <v>38</v>
      </c>
      <c r="AI43" s="267"/>
      <c r="AJ43" s="268"/>
      <c r="AL43" s="266">
        <v>38</v>
      </c>
      <c r="AM43" s="267"/>
      <c r="AN43" s="268"/>
      <c r="AP43" s="266">
        <v>38</v>
      </c>
      <c r="AQ43" s="267"/>
      <c r="AR43" s="268"/>
      <c r="AT43" s="266">
        <v>38</v>
      </c>
      <c r="AU43" s="267"/>
      <c r="AV43" s="268"/>
    </row>
    <row r="44" spans="2:48">
      <c r="B44" s="266">
        <v>39</v>
      </c>
      <c r="C44" s="267"/>
      <c r="D44" s="268"/>
      <c r="F44" s="266">
        <v>39</v>
      </c>
      <c r="G44" s="267"/>
      <c r="H44" s="268"/>
      <c r="J44" s="266">
        <v>39</v>
      </c>
      <c r="K44" s="267"/>
      <c r="L44" s="268"/>
      <c r="N44" s="266">
        <v>39</v>
      </c>
      <c r="O44" s="267"/>
      <c r="P44" s="268"/>
      <c r="R44" s="266">
        <v>39</v>
      </c>
      <c r="S44" s="267"/>
      <c r="T44" s="268"/>
      <c r="V44" s="266">
        <v>39</v>
      </c>
      <c r="W44" s="267"/>
      <c r="X44" s="268"/>
      <c r="Z44" s="266">
        <v>39</v>
      </c>
      <c r="AA44" s="267"/>
      <c r="AB44" s="268"/>
      <c r="AD44" s="266">
        <v>39</v>
      </c>
      <c r="AE44" s="267"/>
      <c r="AF44" s="268"/>
      <c r="AH44" s="266">
        <v>39</v>
      </c>
      <c r="AI44" s="267"/>
      <c r="AJ44" s="268"/>
      <c r="AL44" s="266">
        <v>39</v>
      </c>
      <c r="AM44" s="267"/>
      <c r="AN44" s="268"/>
      <c r="AP44" s="266">
        <v>39</v>
      </c>
      <c r="AQ44" s="267"/>
      <c r="AR44" s="268"/>
      <c r="AT44" s="266">
        <v>39</v>
      </c>
      <c r="AU44" s="267"/>
      <c r="AV44" s="268"/>
    </row>
    <row r="45" spans="2:48" ht="14.25" thickBot="1">
      <c r="B45" s="272">
        <v>40</v>
      </c>
      <c r="C45" s="273"/>
      <c r="D45" s="274"/>
      <c r="F45" s="272">
        <v>40</v>
      </c>
      <c r="G45" s="273"/>
      <c r="H45" s="274"/>
      <c r="J45" s="272">
        <v>40</v>
      </c>
      <c r="K45" s="273"/>
      <c r="L45" s="274"/>
      <c r="N45" s="272">
        <v>40</v>
      </c>
      <c r="O45" s="273"/>
      <c r="P45" s="274"/>
      <c r="R45" s="272">
        <v>40</v>
      </c>
      <c r="S45" s="273"/>
      <c r="T45" s="274"/>
      <c r="V45" s="272">
        <v>40</v>
      </c>
      <c r="W45" s="273"/>
      <c r="X45" s="274"/>
      <c r="Z45" s="272">
        <v>40</v>
      </c>
      <c r="AA45" s="273"/>
      <c r="AB45" s="274"/>
      <c r="AD45" s="272">
        <v>40</v>
      </c>
      <c r="AE45" s="273"/>
      <c r="AF45" s="274"/>
      <c r="AH45" s="272">
        <v>40</v>
      </c>
      <c r="AI45" s="273"/>
      <c r="AJ45" s="274"/>
      <c r="AL45" s="272">
        <v>40</v>
      </c>
      <c r="AM45" s="273"/>
      <c r="AN45" s="274"/>
      <c r="AP45" s="272">
        <v>40</v>
      </c>
      <c r="AQ45" s="273"/>
      <c r="AR45" s="274"/>
      <c r="AT45" s="272">
        <v>40</v>
      </c>
      <c r="AU45" s="273"/>
      <c r="AV45" s="274"/>
    </row>
    <row r="46" spans="2:48" ht="14.25" thickTop="1">
      <c r="B46" s="433" t="s">
        <v>268</v>
      </c>
      <c r="C46" s="434"/>
      <c r="D46" s="275">
        <f>SUM(D6:D45)</f>
        <v>0</v>
      </c>
      <c r="F46" s="433" t="s">
        <v>268</v>
      </c>
      <c r="G46" s="434"/>
      <c r="H46" s="275">
        <f>SUM(H6:H45)</f>
        <v>0</v>
      </c>
      <c r="J46" s="433" t="s">
        <v>268</v>
      </c>
      <c r="K46" s="434"/>
      <c r="L46" s="275">
        <f>SUM(L6:L45)</f>
        <v>0</v>
      </c>
      <c r="N46" s="433" t="s">
        <v>268</v>
      </c>
      <c r="O46" s="434"/>
      <c r="P46" s="275">
        <f>SUM(P6:P45)</f>
        <v>0</v>
      </c>
      <c r="R46" s="433" t="s">
        <v>268</v>
      </c>
      <c r="S46" s="434"/>
      <c r="T46" s="275">
        <f>SUM(T6:T45)</f>
        <v>0</v>
      </c>
      <c r="V46" s="433" t="s">
        <v>268</v>
      </c>
      <c r="W46" s="434"/>
      <c r="X46" s="275">
        <f>SUM(X6:X45)</f>
        <v>0</v>
      </c>
      <c r="Z46" s="433" t="s">
        <v>268</v>
      </c>
      <c r="AA46" s="434"/>
      <c r="AB46" s="275">
        <f>SUM(AB6:AB45)</f>
        <v>0</v>
      </c>
      <c r="AD46" s="433" t="s">
        <v>268</v>
      </c>
      <c r="AE46" s="434"/>
      <c r="AF46" s="275">
        <f>SUM(AF6:AF45)</f>
        <v>0</v>
      </c>
      <c r="AH46" s="433" t="s">
        <v>268</v>
      </c>
      <c r="AI46" s="434"/>
      <c r="AJ46" s="275">
        <f>SUM(AJ6:AJ45)</f>
        <v>0</v>
      </c>
      <c r="AL46" s="433" t="s">
        <v>268</v>
      </c>
      <c r="AM46" s="434"/>
      <c r="AN46" s="275">
        <f>SUM(AN6:AN45)</f>
        <v>0</v>
      </c>
      <c r="AP46" s="433" t="s">
        <v>268</v>
      </c>
      <c r="AQ46" s="434"/>
      <c r="AR46" s="275">
        <f>SUM(AR6:AR45)</f>
        <v>0</v>
      </c>
      <c r="AT46" s="433" t="s">
        <v>268</v>
      </c>
      <c r="AU46" s="434"/>
      <c r="AV46" s="275">
        <f>SUM(AV6:AV45)</f>
        <v>0</v>
      </c>
    </row>
    <row r="47" spans="2:48">
      <c r="B47" s="276"/>
      <c r="C47" s="277"/>
      <c r="D47" s="1"/>
      <c r="F47" s="278"/>
      <c r="G47" s="278"/>
      <c r="L47" s="279">
        <f>D46+H46+L46</f>
        <v>0</v>
      </c>
      <c r="X47" s="279">
        <f>P46+T46+X46</f>
        <v>0</v>
      </c>
      <c r="AJ47" s="279">
        <f>AB46+AF46+AJ46</f>
        <v>0</v>
      </c>
      <c r="AV47" s="279">
        <f>AN46+AR46+AV46</f>
        <v>0</v>
      </c>
    </row>
    <row r="48" spans="2:48" ht="14.25" thickBot="1">
      <c r="C48" s="280"/>
      <c r="D48" s="280"/>
      <c r="X48" s="279">
        <f>L47+X47</f>
        <v>0</v>
      </c>
      <c r="AJ48" s="279">
        <f>L47+X47+AJ47</f>
        <v>0</v>
      </c>
      <c r="AV48" s="279">
        <f>AJ48+AV47</f>
        <v>0</v>
      </c>
    </row>
    <row r="49" spans="2:4" ht="14.25" thickTop="1">
      <c r="B49" s="281" t="s">
        <v>264</v>
      </c>
      <c r="C49" s="282"/>
      <c r="D49" s="1"/>
    </row>
    <row r="50" spans="2:4">
      <c r="B50" s="283" t="s">
        <v>269</v>
      </c>
      <c r="C50" s="284"/>
      <c r="D50" s="1"/>
    </row>
    <row r="51" spans="2:4">
      <c r="B51" s="283" t="s">
        <v>270</v>
      </c>
      <c r="C51" s="284"/>
      <c r="D51" s="280"/>
    </row>
    <row r="52" spans="2:4">
      <c r="B52" s="283" t="s">
        <v>203</v>
      </c>
      <c r="C52" s="285"/>
      <c r="D52" s="1"/>
    </row>
    <row r="53" spans="2:4">
      <c r="B53" s="283" t="s">
        <v>271</v>
      </c>
      <c r="C53" s="284"/>
      <c r="D53" s="1"/>
    </row>
    <row r="54" spans="2:4">
      <c r="B54" s="283" t="s">
        <v>272</v>
      </c>
      <c r="C54" s="284"/>
    </row>
    <row r="55" spans="2:4">
      <c r="B55" s="283" t="s">
        <v>273</v>
      </c>
      <c r="C55" s="286"/>
    </row>
    <row r="56" spans="2:4">
      <c r="B56" s="283" t="s">
        <v>274</v>
      </c>
      <c r="C56" s="286"/>
    </row>
    <row r="57" spans="2:4">
      <c r="B57" s="283" t="s">
        <v>275</v>
      </c>
      <c r="C57" s="286"/>
    </row>
    <row r="58" spans="2:4">
      <c r="B58" s="283" t="s">
        <v>276</v>
      </c>
      <c r="C58" s="286"/>
    </row>
    <row r="59" spans="2:4">
      <c r="B59" s="283" t="s">
        <v>277</v>
      </c>
      <c r="C59" s="286"/>
    </row>
    <row r="60" spans="2:4">
      <c r="B60" s="283" t="s">
        <v>278</v>
      </c>
      <c r="C60" s="286"/>
    </row>
    <row r="61" spans="2:4">
      <c r="B61" s="283"/>
      <c r="C61" s="286"/>
    </row>
    <row r="62" spans="2:4">
      <c r="B62" s="283"/>
      <c r="C62" s="286"/>
    </row>
    <row r="63" spans="2:4">
      <c r="B63" s="283"/>
      <c r="C63" s="286"/>
    </row>
    <row r="64" spans="2:4">
      <c r="B64" s="283"/>
      <c r="C64" s="286"/>
    </row>
    <row r="65" spans="2:3" ht="14.25" thickBot="1">
      <c r="B65" s="287"/>
      <c r="C65" s="288"/>
    </row>
    <row r="66" spans="2:3" ht="14.25" thickTop="1">
      <c r="B66" s="289"/>
      <c r="C66" s="289"/>
    </row>
  </sheetData>
  <mergeCells count="28">
    <mergeCell ref="AT4:AU4"/>
    <mergeCell ref="B2:L2"/>
    <mergeCell ref="M2:X2"/>
    <mergeCell ref="Y2:AJ2"/>
    <mergeCell ref="AK2:AV2"/>
    <mergeCell ref="B4:C4"/>
    <mergeCell ref="F4:G4"/>
    <mergeCell ref="J4:K4"/>
    <mergeCell ref="N4:O4"/>
    <mergeCell ref="R4:S4"/>
    <mergeCell ref="V4:W4"/>
    <mergeCell ref="Z4:AA4"/>
    <mergeCell ref="AD4:AE4"/>
    <mergeCell ref="AH4:AI4"/>
    <mergeCell ref="AL4:AM4"/>
    <mergeCell ref="AP4:AQ4"/>
    <mergeCell ref="AT46:AU46"/>
    <mergeCell ref="B46:C46"/>
    <mergeCell ref="F46:G46"/>
    <mergeCell ref="J46:K46"/>
    <mergeCell ref="N46:O46"/>
    <mergeCell ref="R46:S46"/>
    <mergeCell ref="V46:W46"/>
    <mergeCell ref="Z46:AA46"/>
    <mergeCell ref="AD46:AE46"/>
    <mergeCell ref="AH46:AI46"/>
    <mergeCell ref="AL46:AM46"/>
    <mergeCell ref="AP46:AQ46"/>
  </mergeCells>
  <phoneticPr fontId="2"/>
  <dataValidations count="1">
    <dataValidation type="list" allowBlank="1" showInputMessage="1" showErrorMessage="1" sqref="B4:C4 F4:G4 J4:K4 N4:O4 R4:S4 V4:W4 Z4:AA4 AD4:AE4 AH4:AI4 AT4:AU4 AP4:AQ4 AL4:AM4" xr:uid="{B7D0036D-A1B1-47CC-AAE7-981F878EE295}">
      <formula1>$B$48:$B$65</formula1>
    </dataValidation>
  </dataValidations>
  <pageMargins left="0.70866141732283472" right="0.70866141732283472" top="0.74803149606299213" bottom="0.74803149606299213" header="0.31496062992125984" footer="0.31496062992125984"/>
  <pageSetup paperSize="9" scale="85" orientation="portrait" blackAndWhite="1" r:id="rId1"/>
  <colBreaks count="2" manualBreakCount="2">
    <brk id="12" max="46" man="1"/>
    <brk id="24" max="46"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2"/>
  <sheetViews>
    <sheetView view="pageBreakPreview" zoomScaleNormal="85" zoomScaleSheetLayoutView="100" workbookViewId="0">
      <selection activeCell="D18" sqref="D18"/>
    </sheetView>
  </sheetViews>
  <sheetFormatPr defaultRowHeight="13.5"/>
  <cols>
    <col min="1" max="1" width="2" style="4" customWidth="1"/>
    <col min="2" max="2" width="4.875" style="4" customWidth="1"/>
    <col min="3" max="3" width="18.5" style="4" customWidth="1"/>
    <col min="4" max="4" width="20.875" style="4" customWidth="1"/>
    <col min="5" max="5" width="11.375" style="4" customWidth="1"/>
    <col min="6" max="7" width="15" style="63" customWidth="1"/>
    <col min="8" max="8" width="2.5" style="4" bestFit="1" customWidth="1"/>
    <col min="9" max="9" width="9.125" style="4" bestFit="1" customWidth="1"/>
    <col min="10" max="10" width="9.75" style="57" customWidth="1"/>
    <col min="11" max="11" width="13.375" style="4" customWidth="1"/>
    <col min="12" max="12" width="15.875" style="4" customWidth="1"/>
    <col min="13" max="13" width="19.75" style="4" customWidth="1"/>
    <col min="14" max="16384" width="9" style="4"/>
  </cols>
  <sheetData>
    <row r="1" spans="1:12" ht="6" customHeight="1"/>
    <row r="2" spans="1:12" ht="18" customHeight="1">
      <c r="A2" s="300" t="s">
        <v>118</v>
      </c>
      <c r="B2" s="300"/>
      <c r="E2" s="64" t="s">
        <v>178</v>
      </c>
      <c r="F2" s="469">
        <f>'10号'!G13</f>
        <v>0</v>
      </c>
      <c r="G2" s="469"/>
      <c r="H2" s="4" t="s">
        <v>29</v>
      </c>
    </row>
    <row r="3" spans="1:12" ht="18.75" customHeight="1"/>
    <row r="4" spans="1:12" ht="21">
      <c r="A4" s="467" t="s">
        <v>15</v>
      </c>
      <c r="B4" s="468"/>
      <c r="C4" s="468"/>
      <c r="D4" s="468"/>
      <c r="E4" s="468"/>
      <c r="F4" s="468"/>
      <c r="G4" s="468"/>
    </row>
    <row r="5" spans="1:12" ht="15" customHeight="1"/>
    <row r="6" spans="1:12" ht="14.25">
      <c r="A6" s="65" t="s">
        <v>9</v>
      </c>
      <c r="J6" s="66"/>
    </row>
    <row r="7" spans="1:12" ht="24.75" customHeight="1">
      <c r="B7" s="470" t="s">
        <v>7</v>
      </c>
      <c r="C7" s="470"/>
      <c r="D7" s="461" t="s">
        <v>1</v>
      </c>
      <c r="E7" s="462"/>
      <c r="F7" s="68" t="s">
        <v>11</v>
      </c>
    </row>
    <row r="8" spans="1:12" ht="18" customHeight="1">
      <c r="B8" s="453" t="s">
        <v>181</v>
      </c>
      <c r="C8" s="454"/>
      <c r="D8" s="471" t="e">
        <f>'４号'!C8</f>
        <v>#N/A</v>
      </c>
      <c r="E8" s="472"/>
      <c r="F8" s="294" t="e">
        <f>VLOOKUP(F2,Sheet1!D2:F17,3,FALSE)</f>
        <v>#N/A</v>
      </c>
      <c r="G8" s="206" t="s">
        <v>12</v>
      </c>
    </row>
    <row r="9" spans="1:12" ht="18" customHeight="1">
      <c r="B9" s="455"/>
      <c r="C9" s="456"/>
      <c r="D9" s="473"/>
      <c r="E9" s="474"/>
      <c r="F9" s="293"/>
      <c r="G9" s="256" t="s">
        <v>13</v>
      </c>
    </row>
    <row r="10" spans="1:12" ht="18" customHeight="1">
      <c r="B10" s="457"/>
      <c r="C10" s="458"/>
      <c r="D10" s="11"/>
      <c r="E10" s="30"/>
      <c r="F10" s="12"/>
    </row>
    <row r="11" spans="1:12" ht="18" customHeight="1">
      <c r="B11" s="459"/>
      <c r="C11" s="460"/>
      <c r="D11" s="13"/>
      <c r="E11" s="29"/>
      <c r="F11" s="14"/>
    </row>
    <row r="12" spans="1:12" ht="18" customHeight="1">
      <c r="B12" s="457"/>
      <c r="C12" s="458"/>
      <c r="D12" s="11"/>
      <c r="E12" s="30"/>
      <c r="F12" s="12"/>
    </row>
    <row r="13" spans="1:12" ht="18" customHeight="1">
      <c r="B13" s="459"/>
      <c r="C13" s="460"/>
      <c r="D13" s="13"/>
      <c r="E13" s="29"/>
      <c r="F13" s="14"/>
      <c r="K13" s="297"/>
      <c r="L13" s="297"/>
    </row>
    <row r="14" spans="1:12" ht="18" customHeight="1">
      <c r="B14" s="440" t="s">
        <v>8</v>
      </c>
      <c r="C14" s="441"/>
      <c r="D14" s="72"/>
      <c r="E14" s="69"/>
      <c r="F14" s="73" t="e">
        <f>F8+F10+F12</f>
        <v>#N/A</v>
      </c>
    </row>
    <row r="15" spans="1:12" ht="18" customHeight="1">
      <c r="B15" s="442"/>
      <c r="C15" s="443"/>
      <c r="D15" s="74"/>
      <c r="E15" s="70"/>
      <c r="F15" s="71">
        <f>F9+F11+F13</f>
        <v>0</v>
      </c>
    </row>
    <row r="16" spans="1:12">
      <c r="B16" s="75"/>
    </row>
    <row r="17" spans="1:13">
      <c r="B17" s="75"/>
    </row>
    <row r="19" spans="1:13" ht="14.25">
      <c r="A19" s="65" t="s">
        <v>10</v>
      </c>
      <c r="J19" s="66" t="s">
        <v>124</v>
      </c>
    </row>
    <row r="20" spans="1:13" s="57" customFormat="1" ht="27">
      <c r="B20" s="67" t="s">
        <v>0</v>
      </c>
      <c r="C20" s="67" t="s">
        <v>7</v>
      </c>
      <c r="D20" s="461" t="s">
        <v>1</v>
      </c>
      <c r="E20" s="462"/>
      <c r="F20" s="68" t="s">
        <v>11</v>
      </c>
      <c r="G20" s="76" t="s">
        <v>2</v>
      </c>
      <c r="J20" s="463" t="s">
        <v>128</v>
      </c>
      <c r="K20" s="464"/>
      <c r="L20" s="465"/>
      <c r="M20" s="466"/>
    </row>
    <row r="21" spans="1:13" ht="18" customHeight="1">
      <c r="B21" s="444" t="s">
        <v>5</v>
      </c>
      <c r="C21" s="445">
        <f>明細書!B4</f>
        <v>0</v>
      </c>
      <c r="D21" s="11"/>
      <c r="E21" s="15"/>
      <c r="F21" s="16"/>
      <c r="G21" s="16"/>
      <c r="J21" s="482" t="s">
        <v>127</v>
      </c>
      <c r="K21" s="297"/>
      <c r="L21" s="297"/>
      <c r="M21" s="481"/>
    </row>
    <row r="22" spans="1:13" ht="18" customHeight="1">
      <c r="B22" s="444"/>
      <c r="C22" s="446"/>
      <c r="D22" s="17"/>
      <c r="E22" s="18"/>
      <c r="F22" s="290">
        <f>明細書!D46</f>
        <v>0</v>
      </c>
      <c r="G22" s="19"/>
      <c r="J22" s="78"/>
      <c r="K22" s="4" t="s">
        <v>125</v>
      </c>
      <c r="M22" s="79"/>
    </row>
    <row r="23" spans="1:13" ht="18" customHeight="1">
      <c r="B23" s="444"/>
      <c r="C23" s="452">
        <f>明細書!F4</f>
        <v>0</v>
      </c>
      <c r="D23" s="20"/>
      <c r="E23" s="21"/>
      <c r="F23" s="22"/>
      <c r="G23" s="22"/>
      <c r="J23" s="78"/>
      <c r="K23" s="297" t="s">
        <v>126</v>
      </c>
      <c r="L23" s="297"/>
      <c r="M23" s="481"/>
    </row>
    <row r="24" spans="1:13" ht="18" customHeight="1">
      <c r="B24" s="444"/>
      <c r="C24" s="452"/>
      <c r="D24" s="23"/>
      <c r="E24" s="24"/>
      <c r="F24" s="291">
        <f>明細書!H46</f>
        <v>0</v>
      </c>
      <c r="G24" s="25"/>
      <c r="J24" s="80" t="s">
        <v>129</v>
      </c>
      <c r="K24" s="81"/>
      <c r="L24" s="81"/>
      <c r="M24" s="82"/>
    </row>
    <row r="25" spans="1:13" ht="18" customHeight="1">
      <c r="B25" s="444"/>
      <c r="C25" s="452">
        <f>明細書!J4</f>
        <v>0</v>
      </c>
      <c r="D25" s="20"/>
      <c r="E25" s="21"/>
      <c r="F25" s="22"/>
      <c r="G25" s="22"/>
      <c r="J25" s="80" t="s">
        <v>130</v>
      </c>
      <c r="K25" s="81"/>
      <c r="L25" s="81"/>
      <c r="M25" s="82"/>
    </row>
    <row r="26" spans="1:13" ht="18" customHeight="1">
      <c r="B26" s="444"/>
      <c r="C26" s="452"/>
      <c r="D26" s="23"/>
      <c r="E26" s="24"/>
      <c r="F26" s="291">
        <f>明細書!L46</f>
        <v>0</v>
      </c>
      <c r="G26" s="25"/>
      <c r="J26" s="478" t="s">
        <v>131</v>
      </c>
      <c r="K26" s="479"/>
      <c r="L26" s="479"/>
      <c r="M26" s="480"/>
    </row>
    <row r="27" spans="1:13" ht="18" customHeight="1">
      <c r="B27" s="444"/>
      <c r="C27" s="452">
        <f>明細書!N4</f>
        <v>0</v>
      </c>
      <c r="D27" s="20"/>
      <c r="E27" s="21"/>
      <c r="F27" s="22"/>
      <c r="G27" s="22"/>
    </row>
    <row r="28" spans="1:13" ht="18" customHeight="1">
      <c r="B28" s="444"/>
      <c r="C28" s="452"/>
      <c r="D28" s="23"/>
      <c r="E28" s="24"/>
      <c r="F28" s="291">
        <f>明細書!P46</f>
        <v>0</v>
      </c>
      <c r="G28" s="25"/>
      <c r="J28" s="83">
        <f>$F$22</f>
        <v>0</v>
      </c>
      <c r="K28" s="63">
        <f>G22</f>
        <v>0</v>
      </c>
      <c r="L28" s="63">
        <f>F21</f>
        <v>0</v>
      </c>
      <c r="M28" s="63">
        <f>G21</f>
        <v>0</v>
      </c>
    </row>
    <row r="29" spans="1:13" ht="18" customHeight="1">
      <c r="B29" s="444"/>
      <c r="C29" s="446">
        <f>明細書!R4</f>
        <v>0</v>
      </c>
      <c r="D29" s="20"/>
      <c r="E29" s="21"/>
      <c r="F29" s="19"/>
      <c r="G29" s="19"/>
      <c r="J29" s="83">
        <f>$F$24</f>
        <v>0</v>
      </c>
      <c r="K29" s="63">
        <f>G24</f>
        <v>0</v>
      </c>
      <c r="L29" s="63">
        <f>F23</f>
        <v>0</v>
      </c>
      <c r="M29" s="63">
        <f>G23</f>
        <v>0</v>
      </c>
    </row>
    <row r="30" spans="1:13" ht="18" customHeight="1">
      <c r="B30" s="444"/>
      <c r="C30" s="451"/>
      <c r="D30" s="23"/>
      <c r="E30" s="24"/>
      <c r="F30" s="292">
        <f>明細書!T46</f>
        <v>0</v>
      </c>
      <c r="G30" s="26"/>
      <c r="J30" s="83">
        <f>$F$26</f>
        <v>0</v>
      </c>
      <c r="K30" s="63">
        <f>G26</f>
        <v>0</v>
      </c>
      <c r="L30" s="63">
        <f>F25</f>
        <v>0</v>
      </c>
      <c r="M30" s="63">
        <f>G25</f>
        <v>0</v>
      </c>
    </row>
    <row r="31" spans="1:13" ht="18" customHeight="1">
      <c r="B31" s="444"/>
      <c r="C31" s="449" t="s">
        <v>4</v>
      </c>
      <c r="D31" s="72"/>
      <c r="E31" s="77"/>
      <c r="F31" s="73">
        <f>F21+F23+F25+F27+F29</f>
        <v>0</v>
      </c>
      <c r="G31" s="73">
        <f>G21+G23+G25+G27+G29</f>
        <v>0</v>
      </c>
      <c r="J31" s="83">
        <f>$F$28</f>
        <v>0</v>
      </c>
      <c r="K31" s="63">
        <f>G28</f>
        <v>0</v>
      </c>
      <c r="L31" s="63">
        <f>F27</f>
        <v>0</v>
      </c>
      <c r="M31" s="63">
        <f>G27</f>
        <v>0</v>
      </c>
    </row>
    <row r="32" spans="1:13" ht="18" customHeight="1">
      <c r="B32" s="444"/>
      <c r="C32" s="450"/>
      <c r="D32" s="74"/>
      <c r="E32" s="84"/>
      <c r="F32" s="85">
        <f>F22+F24+F26+F28+F30</f>
        <v>0</v>
      </c>
      <c r="G32" s="85">
        <f>G22+G24+G26+G28+G30</f>
        <v>0</v>
      </c>
      <c r="J32" s="83">
        <f>$F$30</f>
        <v>0</v>
      </c>
      <c r="K32" s="63">
        <f>G30</f>
        <v>0</v>
      </c>
      <c r="L32" s="63">
        <f>F29</f>
        <v>0</v>
      </c>
      <c r="M32" s="63">
        <f>G29</f>
        <v>0</v>
      </c>
    </row>
    <row r="33" spans="2:13" ht="18" customHeight="1">
      <c r="B33" s="444" t="s">
        <v>6</v>
      </c>
      <c r="C33" s="445">
        <f>明細書!Z4</f>
        <v>0</v>
      </c>
      <c r="D33" s="11"/>
      <c r="E33" s="15"/>
      <c r="F33" s="16"/>
      <c r="G33" s="16"/>
    </row>
    <row r="34" spans="2:13" ht="18" customHeight="1">
      <c r="B34" s="444"/>
      <c r="C34" s="446"/>
      <c r="D34" s="17"/>
      <c r="E34" s="18"/>
      <c r="F34" s="290">
        <f>明細書!AB46</f>
        <v>0</v>
      </c>
      <c r="G34" s="19"/>
    </row>
    <row r="35" spans="2:13" ht="18" customHeight="1">
      <c r="B35" s="444"/>
      <c r="C35" s="447">
        <f>明細書!AD4</f>
        <v>0</v>
      </c>
      <c r="D35" s="20"/>
      <c r="E35" s="21"/>
      <c r="F35" s="22"/>
      <c r="G35" s="22"/>
      <c r="J35" s="83">
        <f>F34</f>
        <v>0</v>
      </c>
      <c r="K35" s="63">
        <f>G34</f>
        <v>0</v>
      </c>
      <c r="L35" s="63">
        <f>F33</f>
        <v>0</v>
      </c>
      <c r="M35" s="63">
        <f>G33</f>
        <v>0</v>
      </c>
    </row>
    <row r="36" spans="2:13" ht="18" customHeight="1">
      <c r="B36" s="444"/>
      <c r="C36" s="448"/>
      <c r="D36" s="23"/>
      <c r="E36" s="24"/>
      <c r="F36" s="291">
        <f>明細書!AF46</f>
        <v>0</v>
      </c>
      <c r="G36" s="25"/>
      <c r="J36" s="83">
        <f>F36</f>
        <v>0</v>
      </c>
      <c r="K36" s="63">
        <f>G36</f>
        <v>0</v>
      </c>
      <c r="L36" s="63">
        <f>F35</f>
        <v>0</v>
      </c>
      <c r="M36" s="63">
        <f>G35</f>
        <v>0</v>
      </c>
    </row>
    <row r="37" spans="2:13" ht="18" customHeight="1">
      <c r="B37" s="444"/>
      <c r="C37" s="446">
        <f>明細書!AH4</f>
        <v>0</v>
      </c>
      <c r="D37" s="20"/>
      <c r="E37" s="21"/>
      <c r="F37" s="19"/>
      <c r="G37" s="19"/>
      <c r="J37" s="83">
        <f>F38</f>
        <v>0</v>
      </c>
      <c r="K37" s="63">
        <f>G38</f>
        <v>0</v>
      </c>
      <c r="L37" s="63">
        <f>F37</f>
        <v>0</v>
      </c>
      <c r="M37" s="63">
        <f>G37</f>
        <v>0</v>
      </c>
    </row>
    <row r="38" spans="2:13" ht="18" customHeight="1">
      <c r="B38" s="444"/>
      <c r="C38" s="446"/>
      <c r="D38" s="23"/>
      <c r="E38" s="24"/>
      <c r="F38" s="290">
        <f>明細書!AJ46</f>
        <v>0</v>
      </c>
      <c r="G38" s="19"/>
      <c r="J38" s="83">
        <f>F40</f>
        <v>0</v>
      </c>
      <c r="K38" s="63">
        <f>G40</f>
        <v>0</v>
      </c>
      <c r="L38" s="63">
        <f>F39</f>
        <v>0</v>
      </c>
      <c r="M38" s="63">
        <f>G39</f>
        <v>0</v>
      </c>
    </row>
    <row r="39" spans="2:13" ht="18" customHeight="1">
      <c r="B39" s="444"/>
      <c r="C39" s="447">
        <f>明細書!AL4</f>
        <v>0</v>
      </c>
      <c r="D39" s="20"/>
      <c r="E39" s="21"/>
      <c r="F39" s="22"/>
      <c r="G39" s="22"/>
      <c r="J39" s="83">
        <f>F42</f>
        <v>0</v>
      </c>
      <c r="K39" s="63">
        <f>G42</f>
        <v>0</v>
      </c>
      <c r="L39" s="63">
        <f>F41</f>
        <v>0</v>
      </c>
      <c r="M39" s="63">
        <f>G41</f>
        <v>0</v>
      </c>
    </row>
    <row r="40" spans="2:13" ht="18" customHeight="1">
      <c r="B40" s="444"/>
      <c r="C40" s="448"/>
      <c r="D40" s="23"/>
      <c r="E40" s="24"/>
      <c r="F40" s="291">
        <f>明細書!AN46</f>
        <v>0</v>
      </c>
      <c r="G40" s="25"/>
    </row>
    <row r="41" spans="2:13" ht="18" customHeight="1">
      <c r="B41" s="444"/>
      <c r="C41" s="446">
        <f>明細書!AP4</f>
        <v>0</v>
      </c>
      <c r="D41" s="20"/>
      <c r="E41" s="21"/>
      <c r="F41" s="19"/>
      <c r="G41" s="19"/>
    </row>
    <row r="42" spans="2:13" ht="18" customHeight="1">
      <c r="B42" s="444"/>
      <c r="C42" s="451"/>
      <c r="D42" s="23"/>
      <c r="E42" s="24"/>
      <c r="F42" s="292">
        <f>明細書!AR46</f>
        <v>0</v>
      </c>
      <c r="G42" s="26"/>
    </row>
    <row r="43" spans="2:13" ht="18" customHeight="1" thickBot="1">
      <c r="B43" s="444"/>
      <c r="C43" s="449" t="s">
        <v>4</v>
      </c>
      <c r="D43" s="72"/>
      <c r="E43" s="77"/>
      <c r="F43" s="86">
        <f>F33+F35+F37+F39+F41</f>
        <v>0</v>
      </c>
      <c r="G43" s="86">
        <f>G33+G35+G37+G39+G41</f>
        <v>0</v>
      </c>
    </row>
    <row r="44" spans="2:13" ht="18" customHeight="1" thickBot="1">
      <c r="B44" s="444"/>
      <c r="C44" s="450"/>
      <c r="D44" s="74"/>
      <c r="E44" s="84"/>
      <c r="F44" s="87">
        <f>F34+F36+F38+F40+F42</f>
        <v>0</v>
      </c>
      <c r="G44" s="87">
        <f>G34+G36+G38+G40+G42</f>
        <v>0</v>
      </c>
      <c r="I44" s="475" t="str">
        <f>IF(F9*0.3&gt;=G44,"OK","←注意：間接経費が助成額の３０％以上で不可")</f>
        <v>OK</v>
      </c>
      <c r="J44" s="476"/>
      <c r="K44" s="476"/>
      <c r="L44" s="477"/>
    </row>
    <row r="45" spans="2:13" ht="18" customHeight="1" thickBot="1">
      <c r="B45" s="440" t="s">
        <v>3</v>
      </c>
      <c r="C45" s="441"/>
      <c r="D45" s="72"/>
      <c r="E45" s="77"/>
      <c r="F45" s="86">
        <f>F31+F43</f>
        <v>0</v>
      </c>
      <c r="G45" s="86">
        <f>G31+G43</f>
        <v>0</v>
      </c>
      <c r="I45" s="475" t="str">
        <f>IF((F15-F46)=0,"OK","←注意：収入と支出の合計額不一致")</f>
        <v>OK</v>
      </c>
      <c r="J45" s="476"/>
      <c r="K45" s="476"/>
      <c r="L45" s="477"/>
    </row>
    <row r="46" spans="2:13" ht="18" customHeight="1" thickBot="1">
      <c r="B46" s="442"/>
      <c r="C46" s="443"/>
      <c r="D46" s="74"/>
      <c r="E46" s="84"/>
      <c r="F46" s="87">
        <f>F32+F44</f>
        <v>0</v>
      </c>
      <c r="G46" s="87">
        <f>G32+G44</f>
        <v>0</v>
      </c>
      <c r="I46" s="475" t="str">
        <f>IF((F9-G46)=0,"OK","←注意：助成金と助成対象金額が不一致")</f>
        <v>OK</v>
      </c>
      <c r="J46" s="476"/>
      <c r="K46" s="476"/>
      <c r="L46" s="477"/>
    </row>
    <row r="47" spans="2:13" ht="7.5" customHeight="1">
      <c r="B47" s="57"/>
      <c r="C47" s="57"/>
      <c r="D47" s="57"/>
      <c r="F47" s="89"/>
      <c r="G47" s="89"/>
    </row>
    <row r="48" spans="2:13">
      <c r="B48" s="90" t="s">
        <v>119</v>
      </c>
      <c r="C48" s="75"/>
      <c r="D48" s="75"/>
      <c r="E48" s="75"/>
      <c r="F48" s="91"/>
    </row>
    <row r="49" spans="2:6">
      <c r="B49" s="92" t="s">
        <v>120</v>
      </c>
      <c r="C49" s="93"/>
      <c r="D49" s="93"/>
      <c r="E49" s="93"/>
      <c r="F49" s="94"/>
    </row>
    <row r="50" spans="2:6">
      <c r="B50" s="90" t="s">
        <v>121</v>
      </c>
      <c r="C50" s="75"/>
      <c r="D50" s="75"/>
      <c r="E50" s="75"/>
      <c r="F50" s="91"/>
    </row>
    <row r="51" spans="2:6">
      <c r="B51" s="90" t="s">
        <v>122</v>
      </c>
      <c r="C51" s="75"/>
      <c r="D51" s="75"/>
      <c r="E51" s="75"/>
      <c r="F51" s="91"/>
    </row>
    <row r="52" spans="2:6">
      <c r="B52" s="95" t="s">
        <v>14</v>
      </c>
    </row>
  </sheetData>
  <mergeCells count="34">
    <mergeCell ref="I46:L46"/>
    <mergeCell ref="J26:M26"/>
    <mergeCell ref="K23:M23"/>
    <mergeCell ref="J21:M21"/>
    <mergeCell ref="I44:L44"/>
    <mergeCell ref="I45:L45"/>
    <mergeCell ref="D20:E20"/>
    <mergeCell ref="D7:E7"/>
    <mergeCell ref="K13:L13"/>
    <mergeCell ref="J20:M20"/>
    <mergeCell ref="A2:B2"/>
    <mergeCell ref="A4:G4"/>
    <mergeCell ref="F2:G2"/>
    <mergeCell ref="B7:C7"/>
    <mergeCell ref="D8:E9"/>
    <mergeCell ref="C25:C26"/>
    <mergeCell ref="B8:C9"/>
    <mergeCell ref="B10:C11"/>
    <mergeCell ref="B12:C13"/>
    <mergeCell ref="B21:B32"/>
    <mergeCell ref="B14:C15"/>
    <mergeCell ref="C21:C22"/>
    <mergeCell ref="C23:C24"/>
    <mergeCell ref="C27:C28"/>
    <mergeCell ref="C29:C30"/>
    <mergeCell ref="C31:C32"/>
    <mergeCell ref="B45:C46"/>
    <mergeCell ref="B33:B44"/>
    <mergeCell ref="C33:C34"/>
    <mergeCell ref="C35:C36"/>
    <mergeCell ref="C37:C38"/>
    <mergeCell ref="C43:C44"/>
    <mergeCell ref="C39:C40"/>
    <mergeCell ref="C41:C42"/>
  </mergeCells>
  <phoneticPr fontId="2"/>
  <dataValidations count="2">
    <dataValidation imeMode="halfAlpha" allowBlank="1" showInputMessage="1" showErrorMessage="1" sqref="F15 F21:G47 F8:F13" xr:uid="{00000000-0002-0000-0000-000000000000}"/>
    <dataValidation type="custom" imeMode="halfAlpha" allowBlank="1" showInputMessage="1" showErrorMessage="1" sqref="F14" xr:uid="{00000000-0002-0000-0000-000001000000}">
      <formula1>SUM($F$8,$F$10,$F$12)</formula1>
    </dataValidation>
  </dataValidations>
  <printOptions horizontalCentered="1"/>
  <pageMargins left="0.59055118110236227" right="0.31496062992125984" top="0.39370078740157483" bottom="0.35433070866141736" header="0.31496062992125984" footer="0.31496062992125984"/>
  <pageSetup paperSize="9" scale="96" orientation="portrait" blackAndWhite="1" r:id="rId1"/>
  <ignoredErrors>
    <ignoredError sqref="F31:G32 I45:L46 F43:G46 F2 D8 J28:M39 J44:L44 F22:F30 C21:C30 F34:F42 C33:C42" unlockedFormula="1"/>
    <ignoredError sqref="F14:F15 F8" evalError="1"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1CE37-1C29-4854-8CEB-762C209D2EE0}">
  <sheetPr>
    <tabColor theme="0" tint="-0.249977111117893"/>
  </sheetPr>
  <dimension ref="A1:M54"/>
  <sheetViews>
    <sheetView view="pageBreakPreview" zoomScaleNormal="100" zoomScaleSheetLayoutView="100" workbookViewId="0">
      <selection activeCell="D28" sqref="D28"/>
    </sheetView>
  </sheetViews>
  <sheetFormatPr defaultRowHeight="13.5"/>
  <cols>
    <col min="1" max="1" width="2" customWidth="1"/>
    <col min="2" max="2" width="4.875" customWidth="1"/>
    <col min="3" max="3" width="16.75" customWidth="1"/>
    <col min="4" max="4" width="28.875" customWidth="1"/>
    <col min="5" max="5" width="11.375" customWidth="1"/>
    <col min="6" max="7" width="15" style="96" customWidth="1"/>
    <col min="8" max="8" width="2.5" bestFit="1" customWidth="1"/>
    <col min="9" max="9" width="9.125" bestFit="1" customWidth="1"/>
    <col min="10" max="10" width="9.75" style="1" customWidth="1"/>
    <col min="11" max="11" width="13.375" customWidth="1"/>
    <col min="12" max="12" width="15.875" customWidth="1"/>
    <col min="13" max="13" width="19.75" customWidth="1"/>
  </cols>
  <sheetData>
    <row r="1" spans="1:12" ht="6" customHeight="1"/>
    <row r="2" spans="1:12" ht="18" customHeight="1">
      <c r="A2" s="438" t="s">
        <v>118</v>
      </c>
      <c r="B2" s="438"/>
      <c r="E2" s="59" t="s">
        <v>178</v>
      </c>
      <c r="F2" s="493" t="s">
        <v>211</v>
      </c>
      <c r="G2" s="493"/>
      <c r="H2" t="s">
        <v>29</v>
      </c>
    </row>
    <row r="3" spans="1:12" ht="18.75" customHeight="1"/>
    <row r="4" spans="1:12" ht="21">
      <c r="A4" s="494" t="s">
        <v>15</v>
      </c>
      <c r="B4" s="495"/>
      <c r="C4" s="495"/>
      <c r="D4" s="495"/>
      <c r="E4" s="495"/>
      <c r="F4" s="495"/>
      <c r="G4" s="495"/>
    </row>
    <row r="5" spans="1:12" ht="15" customHeight="1"/>
    <row r="6" spans="1:12" ht="14.25">
      <c r="A6" s="97" t="s">
        <v>9</v>
      </c>
      <c r="J6" s="58"/>
    </row>
    <row r="7" spans="1:12" ht="24.75" customHeight="1">
      <c r="B7" s="496" t="s">
        <v>7</v>
      </c>
      <c r="C7" s="496"/>
      <c r="D7" s="497" t="s">
        <v>1</v>
      </c>
      <c r="E7" s="498"/>
      <c r="F7" s="99" t="s">
        <v>11</v>
      </c>
    </row>
    <row r="8" spans="1:12" ht="18" customHeight="1">
      <c r="B8" s="499" t="s">
        <v>183</v>
      </c>
      <c r="C8" s="500"/>
      <c r="D8" s="100"/>
      <c r="E8" s="101"/>
      <c r="F8" s="253">
        <v>500000</v>
      </c>
      <c r="G8" s="254" t="s">
        <v>12</v>
      </c>
    </row>
    <row r="9" spans="1:12" ht="18" customHeight="1">
      <c r="B9" s="501"/>
      <c r="C9" s="502"/>
      <c r="D9" s="102"/>
      <c r="E9" s="103"/>
      <c r="F9" s="104">
        <f>F8</f>
        <v>500000</v>
      </c>
      <c r="G9" s="255" t="s">
        <v>13</v>
      </c>
    </row>
    <row r="10" spans="1:12" ht="18" customHeight="1">
      <c r="B10" s="508" t="s">
        <v>184</v>
      </c>
      <c r="C10" s="509"/>
      <c r="D10" s="100" t="s">
        <v>186</v>
      </c>
      <c r="E10" s="106"/>
      <c r="F10" s="107">
        <v>67000</v>
      </c>
    </row>
    <row r="11" spans="1:12" ht="18" customHeight="1">
      <c r="B11" s="510"/>
      <c r="C11" s="511"/>
      <c r="D11" s="102"/>
      <c r="E11" s="109"/>
      <c r="F11" s="110">
        <f>500*120</f>
        <v>60000</v>
      </c>
    </row>
    <row r="12" spans="1:12" ht="18" customHeight="1">
      <c r="B12" s="508" t="s">
        <v>185</v>
      </c>
      <c r="C12" s="509"/>
      <c r="D12" s="100"/>
      <c r="E12" s="106"/>
      <c r="F12" s="107">
        <v>0</v>
      </c>
    </row>
    <row r="13" spans="1:12" ht="18" customHeight="1">
      <c r="B13" s="510"/>
      <c r="C13" s="511"/>
      <c r="D13" s="102"/>
      <c r="E13" s="109"/>
      <c r="F13" s="110">
        <v>3111</v>
      </c>
      <c r="K13" s="439"/>
      <c r="L13" s="439"/>
    </row>
    <row r="14" spans="1:12" ht="18" customHeight="1">
      <c r="B14" s="504" t="s">
        <v>8</v>
      </c>
      <c r="C14" s="505"/>
      <c r="D14" s="111"/>
      <c r="E14" s="101"/>
      <c r="F14" s="10">
        <f>F8+F10+F12</f>
        <v>567000</v>
      </c>
    </row>
    <row r="15" spans="1:12" ht="18" customHeight="1">
      <c r="B15" s="506"/>
      <c r="C15" s="507"/>
      <c r="D15" s="112"/>
      <c r="E15" s="103"/>
      <c r="F15" s="104">
        <f>F9+F11+F13</f>
        <v>563111</v>
      </c>
    </row>
    <row r="16" spans="1:12">
      <c r="B16" s="113"/>
    </row>
    <row r="17" spans="1:13">
      <c r="B17" s="113"/>
    </row>
    <row r="19" spans="1:13" ht="14.25">
      <c r="A19" s="97" t="s">
        <v>10</v>
      </c>
      <c r="J19" s="58" t="s">
        <v>124</v>
      </c>
    </row>
    <row r="20" spans="1:13" s="1" customFormat="1" ht="27">
      <c r="B20" s="98" t="s">
        <v>0</v>
      </c>
      <c r="C20" s="98" t="s">
        <v>7</v>
      </c>
      <c r="D20" s="497" t="s">
        <v>1</v>
      </c>
      <c r="E20" s="498"/>
      <c r="F20" s="99" t="s">
        <v>11</v>
      </c>
      <c r="G20" s="114" t="s">
        <v>2</v>
      </c>
      <c r="J20" s="512" t="s">
        <v>128</v>
      </c>
      <c r="K20" s="513"/>
      <c r="L20" s="514"/>
      <c r="M20" s="509"/>
    </row>
    <row r="21" spans="1:13" ht="18" customHeight="1">
      <c r="B21" s="503" t="s">
        <v>5</v>
      </c>
      <c r="C21" s="483" t="s">
        <v>187</v>
      </c>
      <c r="D21" s="115" t="s">
        <v>188</v>
      </c>
      <c r="E21" s="116">
        <f>1450*90</f>
        <v>130500</v>
      </c>
      <c r="F21" s="117">
        <v>135000</v>
      </c>
      <c r="G21" s="117">
        <f>F21</f>
        <v>135000</v>
      </c>
      <c r="J21" s="485" t="s">
        <v>127</v>
      </c>
      <c r="K21" s="439"/>
      <c r="L21" s="439"/>
      <c r="M21" s="486"/>
    </row>
    <row r="22" spans="1:13" ht="18" customHeight="1">
      <c r="B22" s="503"/>
      <c r="C22" s="484"/>
      <c r="D22" s="120" t="s">
        <v>189</v>
      </c>
      <c r="E22" s="121">
        <f>1450*10</f>
        <v>14500</v>
      </c>
      <c r="F22" s="122">
        <f>E21+E22</f>
        <v>145000</v>
      </c>
      <c r="G22" s="122">
        <v>137000</v>
      </c>
      <c r="J22" s="118"/>
      <c r="K22" t="s">
        <v>125</v>
      </c>
      <c r="M22" s="119"/>
    </row>
    <row r="23" spans="1:13" ht="18" customHeight="1">
      <c r="B23" s="503"/>
      <c r="C23" s="487" t="s">
        <v>190</v>
      </c>
      <c r="D23" s="123" t="s">
        <v>191</v>
      </c>
      <c r="E23" s="124">
        <v>53250</v>
      </c>
      <c r="F23" s="125">
        <v>56000</v>
      </c>
      <c r="G23" s="125">
        <v>33000</v>
      </c>
      <c r="J23" s="118"/>
      <c r="K23" s="439" t="s">
        <v>126</v>
      </c>
      <c r="L23" s="439"/>
      <c r="M23" s="486"/>
    </row>
    <row r="24" spans="1:13" ht="18" customHeight="1">
      <c r="B24" s="503"/>
      <c r="C24" s="487"/>
      <c r="D24" s="126" t="s">
        <v>192</v>
      </c>
      <c r="E24" s="127">
        <v>24750</v>
      </c>
      <c r="F24" s="128">
        <f>E23+E24</f>
        <v>78000</v>
      </c>
      <c r="G24" s="128">
        <v>75000</v>
      </c>
      <c r="J24" s="129" t="s">
        <v>129</v>
      </c>
      <c r="K24" s="130"/>
      <c r="L24" s="130"/>
      <c r="M24" s="131"/>
    </row>
    <row r="25" spans="1:13" ht="18" customHeight="1">
      <c r="B25" s="503"/>
      <c r="C25" s="487" t="s">
        <v>193</v>
      </c>
      <c r="D25" s="123" t="s">
        <v>194</v>
      </c>
      <c r="E25" s="124">
        <f>6500*12*2</f>
        <v>156000</v>
      </c>
      <c r="F25" s="125">
        <v>180000</v>
      </c>
      <c r="G25" s="125">
        <f>F25</f>
        <v>180000</v>
      </c>
      <c r="J25" s="129" t="s">
        <v>130</v>
      </c>
      <c r="K25" s="130"/>
      <c r="L25" s="130"/>
      <c r="M25" s="131"/>
    </row>
    <row r="26" spans="1:13" ht="18" customHeight="1">
      <c r="B26" s="503"/>
      <c r="C26" s="487"/>
      <c r="D26" s="126" t="s">
        <v>195</v>
      </c>
      <c r="E26" s="127">
        <f>1500*12*2</f>
        <v>36000</v>
      </c>
      <c r="F26" s="128">
        <f>E25+E26</f>
        <v>192000</v>
      </c>
      <c r="G26" s="128">
        <v>170000</v>
      </c>
      <c r="J26" s="515" t="s">
        <v>131</v>
      </c>
      <c r="K26" s="516"/>
      <c r="L26" s="516"/>
      <c r="M26" s="517"/>
    </row>
    <row r="27" spans="1:13" ht="18" customHeight="1">
      <c r="B27" s="503"/>
      <c r="C27" s="487" t="s">
        <v>196</v>
      </c>
      <c r="D27" s="123" t="s">
        <v>197</v>
      </c>
      <c r="E27" s="124"/>
      <c r="F27" s="125">
        <v>85000</v>
      </c>
      <c r="G27" s="125">
        <v>60000</v>
      </c>
    </row>
    <row r="28" spans="1:13" ht="18" customHeight="1">
      <c r="B28" s="503"/>
      <c r="C28" s="487"/>
      <c r="D28" s="126"/>
      <c r="E28" s="127"/>
      <c r="F28" s="128">
        <f>F27</f>
        <v>85000</v>
      </c>
      <c r="G28" s="128">
        <f>G27</f>
        <v>60000</v>
      </c>
      <c r="J28" s="132">
        <f>$F$22</f>
        <v>145000</v>
      </c>
      <c r="K28" s="96">
        <f>G22</f>
        <v>137000</v>
      </c>
      <c r="L28" s="96">
        <f>F21</f>
        <v>135000</v>
      </c>
      <c r="M28" s="96">
        <f>G21</f>
        <v>135000</v>
      </c>
    </row>
    <row r="29" spans="1:13" ht="18" customHeight="1">
      <c r="B29" s="503"/>
      <c r="C29" s="484" t="s">
        <v>198</v>
      </c>
      <c r="D29" s="123" t="s">
        <v>199</v>
      </c>
      <c r="E29" s="124"/>
      <c r="F29" s="122">
        <v>43000</v>
      </c>
      <c r="G29" s="122">
        <v>28000</v>
      </c>
      <c r="J29" s="132">
        <f>$F$24</f>
        <v>78000</v>
      </c>
      <c r="K29" s="96">
        <f>G22</f>
        <v>137000</v>
      </c>
      <c r="L29" s="96">
        <f>F21</f>
        <v>135000</v>
      </c>
      <c r="M29" s="96">
        <f>G21</f>
        <v>135000</v>
      </c>
    </row>
    <row r="30" spans="1:13" ht="18" customHeight="1">
      <c r="B30" s="503"/>
      <c r="C30" s="484"/>
      <c r="D30" s="120"/>
      <c r="E30" s="121"/>
      <c r="F30" s="122">
        <v>23000</v>
      </c>
      <c r="G30" s="122">
        <v>18000</v>
      </c>
      <c r="J30" s="132">
        <f>$F$26</f>
        <v>192000</v>
      </c>
      <c r="K30" s="96">
        <f>G24</f>
        <v>75000</v>
      </c>
      <c r="L30" s="96">
        <f>F23</f>
        <v>56000</v>
      </c>
      <c r="M30" s="96">
        <f>G23</f>
        <v>33000</v>
      </c>
    </row>
    <row r="31" spans="1:13" ht="18" customHeight="1">
      <c r="B31" s="503"/>
      <c r="C31" s="490" t="s">
        <v>200</v>
      </c>
      <c r="D31" s="123" t="s">
        <v>201</v>
      </c>
      <c r="E31" s="124"/>
      <c r="F31" s="125">
        <v>16000</v>
      </c>
      <c r="G31" s="125">
        <f>F31</f>
        <v>16000</v>
      </c>
      <c r="J31" s="132">
        <f>$F$24</f>
        <v>78000</v>
      </c>
      <c r="K31" s="96">
        <f>G24</f>
        <v>75000</v>
      </c>
      <c r="L31" s="96">
        <f>F23</f>
        <v>56000</v>
      </c>
      <c r="M31" s="96">
        <f>G23</f>
        <v>33000</v>
      </c>
    </row>
    <row r="32" spans="1:13" ht="18" customHeight="1">
      <c r="B32" s="503"/>
      <c r="C32" s="491"/>
      <c r="D32" s="102"/>
      <c r="E32" s="133"/>
      <c r="F32" s="134">
        <f>2000*3</f>
        <v>6000</v>
      </c>
      <c r="G32" s="134">
        <f>F32</f>
        <v>6000</v>
      </c>
      <c r="J32" s="132">
        <f>$F$26</f>
        <v>192000</v>
      </c>
      <c r="K32" s="96">
        <f>G26</f>
        <v>170000</v>
      </c>
      <c r="L32" s="96">
        <f>F25</f>
        <v>180000</v>
      </c>
      <c r="M32" s="96">
        <f>G25</f>
        <v>180000</v>
      </c>
    </row>
    <row r="33" spans="2:13" ht="18" customHeight="1">
      <c r="B33" s="503"/>
      <c r="C33" s="488" t="s">
        <v>4</v>
      </c>
      <c r="D33" s="111"/>
      <c r="E33" s="105"/>
      <c r="F33" s="10">
        <f>F21+F23+F25+F27+F29+F31</f>
        <v>515000</v>
      </c>
      <c r="G33" s="10">
        <f>G21+G23+G25+G27+G29+G31</f>
        <v>452000</v>
      </c>
      <c r="J33" s="132">
        <f>$F$28</f>
        <v>85000</v>
      </c>
      <c r="K33" s="96">
        <f>G28</f>
        <v>60000</v>
      </c>
      <c r="L33" s="96">
        <f>F27</f>
        <v>85000</v>
      </c>
      <c r="M33" s="96">
        <f>G27</f>
        <v>60000</v>
      </c>
    </row>
    <row r="34" spans="2:13" ht="18" customHeight="1">
      <c r="B34" s="503"/>
      <c r="C34" s="489"/>
      <c r="D34" s="112"/>
      <c r="E34" s="108"/>
      <c r="F34" s="135">
        <f>F22+F24+F26+F28+F30+F32</f>
        <v>529000</v>
      </c>
      <c r="G34" s="135">
        <f>G22+G24+G26+G28+G30+G32</f>
        <v>466000</v>
      </c>
      <c r="J34" s="132">
        <f>$F$32</f>
        <v>6000</v>
      </c>
      <c r="K34" s="96">
        <f>G32</f>
        <v>6000</v>
      </c>
      <c r="L34" s="96">
        <f>F31</f>
        <v>16000</v>
      </c>
      <c r="M34" s="96">
        <f>G31</f>
        <v>16000</v>
      </c>
    </row>
    <row r="35" spans="2:13" ht="18" customHeight="1">
      <c r="B35" s="503" t="s">
        <v>6</v>
      </c>
      <c r="C35" s="483" t="s">
        <v>187</v>
      </c>
      <c r="D35" s="100" t="s">
        <v>202</v>
      </c>
      <c r="E35" s="116"/>
      <c r="F35" s="117">
        <v>48000</v>
      </c>
      <c r="G35" s="117">
        <f>F35</f>
        <v>48000</v>
      </c>
    </row>
    <row r="36" spans="2:13" ht="18" customHeight="1">
      <c r="B36" s="503"/>
      <c r="C36" s="484"/>
      <c r="D36" s="120"/>
      <c r="E36" s="121"/>
      <c r="F36" s="122">
        <f>1450*20</f>
        <v>29000</v>
      </c>
      <c r="G36" s="122">
        <f>F36</f>
        <v>29000</v>
      </c>
    </row>
    <row r="37" spans="2:13" ht="18" customHeight="1">
      <c r="B37" s="503"/>
      <c r="C37" s="490" t="s">
        <v>203</v>
      </c>
      <c r="D37" s="123" t="s">
        <v>199</v>
      </c>
      <c r="E37" s="124"/>
      <c r="F37" s="125">
        <v>0</v>
      </c>
      <c r="G37" s="125">
        <f>F37</f>
        <v>0</v>
      </c>
      <c r="J37" s="132">
        <f>F36</f>
        <v>29000</v>
      </c>
      <c r="K37" s="96">
        <f>G36</f>
        <v>29000</v>
      </c>
      <c r="L37" s="96">
        <f>F35</f>
        <v>48000</v>
      </c>
      <c r="M37" s="96">
        <f>G35</f>
        <v>48000</v>
      </c>
    </row>
    <row r="38" spans="2:13" ht="18" customHeight="1">
      <c r="B38" s="503"/>
      <c r="C38" s="492"/>
      <c r="D38" s="126"/>
      <c r="E38" s="127"/>
      <c r="F38" s="128">
        <v>5111</v>
      </c>
      <c r="G38" s="128">
        <v>5000</v>
      </c>
      <c r="J38" s="132">
        <f>F38</f>
        <v>5111</v>
      </c>
      <c r="K38" s="96">
        <f>G38</f>
        <v>5000</v>
      </c>
      <c r="L38" s="96">
        <f>F37</f>
        <v>0</v>
      </c>
      <c r="M38" s="96">
        <f>G37</f>
        <v>0</v>
      </c>
    </row>
    <row r="39" spans="2:13" ht="18" customHeight="1">
      <c r="B39" s="503"/>
      <c r="C39" s="484" t="s">
        <v>204</v>
      </c>
      <c r="D39" s="123"/>
      <c r="E39" s="124"/>
      <c r="F39" s="122">
        <v>1000</v>
      </c>
      <c r="G39" s="122">
        <f>F39</f>
        <v>1000</v>
      </c>
      <c r="J39" s="132">
        <f>F40</f>
        <v>0</v>
      </c>
      <c r="K39" s="96">
        <f>G40</f>
        <v>0</v>
      </c>
      <c r="L39" s="96">
        <f>F39</f>
        <v>1000</v>
      </c>
      <c r="M39" s="96">
        <f>G39</f>
        <v>1000</v>
      </c>
    </row>
    <row r="40" spans="2:13" ht="18" customHeight="1">
      <c r="B40" s="503"/>
      <c r="C40" s="484"/>
      <c r="D40" s="126"/>
      <c r="E40" s="127"/>
      <c r="F40" s="122">
        <v>0</v>
      </c>
      <c r="G40" s="122">
        <f>F40</f>
        <v>0</v>
      </c>
      <c r="J40" s="132">
        <f>F42</f>
        <v>0</v>
      </c>
      <c r="K40" s="96">
        <f>G42</f>
        <v>0</v>
      </c>
      <c r="L40" s="96">
        <f>F41</f>
        <v>0</v>
      </c>
      <c r="M40" s="96">
        <f>G41</f>
        <v>0</v>
      </c>
    </row>
    <row r="41" spans="2:13" ht="18" customHeight="1">
      <c r="B41" s="503"/>
      <c r="C41" s="490"/>
      <c r="D41" s="123"/>
      <c r="E41" s="124"/>
      <c r="F41" s="125"/>
      <c r="G41" s="125"/>
      <c r="J41" s="132">
        <f>F44</f>
        <v>0</v>
      </c>
      <c r="K41" s="96">
        <f>G44</f>
        <v>0</v>
      </c>
      <c r="L41" s="96">
        <f>F43</f>
        <v>0</v>
      </c>
      <c r="M41" s="96">
        <f>G43</f>
        <v>0</v>
      </c>
    </row>
    <row r="42" spans="2:13" ht="18" customHeight="1">
      <c r="B42" s="503"/>
      <c r="C42" s="492"/>
      <c r="D42" s="126"/>
      <c r="E42" s="127"/>
      <c r="F42" s="128"/>
      <c r="G42" s="128"/>
    </row>
    <row r="43" spans="2:13" ht="18" customHeight="1">
      <c r="B43" s="503"/>
      <c r="C43" s="484"/>
      <c r="D43" s="123"/>
      <c r="E43" s="124"/>
      <c r="F43" s="122"/>
      <c r="G43" s="122"/>
    </row>
    <row r="44" spans="2:13" ht="18" customHeight="1">
      <c r="B44" s="503"/>
      <c r="C44" s="491"/>
      <c r="D44" s="126"/>
      <c r="E44" s="127"/>
      <c r="F44" s="134"/>
      <c r="G44" s="134"/>
    </row>
    <row r="45" spans="2:13" ht="18" customHeight="1" thickBot="1">
      <c r="B45" s="503"/>
      <c r="C45" s="488" t="s">
        <v>4</v>
      </c>
      <c r="D45" s="111"/>
      <c r="E45" s="105"/>
      <c r="F45" s="136">
        <f>F35+F37+F39+F41+F43</f>
        <v>49000</v>
      </c>
      <c r="G45" s="136">
        <f>G35+G37+G39+G41+G43</f>
        <v>49000</v>
      </c>
    </row>
    <row r="46" spans="2:13" ht="18" customHeight="1" thickBot="1">
      <c r="B46" s="503"/>
      <c r="C46" s="489"/>
      <c r="D46" s="112"/>
      <c r="E46" s="108"/>
      <c r="F46" s="137">
        <f>F36+F38+F40+F42+F44</f>
        <v>34111</v>
      </c>
      <c r="G46" s="137">
        <f>G36+G38+G40+G42+G44</f>
        <v>34000</v>
      </c>
      <c r="I46" s="475" t="str">
        <f>IF(F9*0.3&gt;=G46,"OK","←注意：間接経費が助成額の３０％以上で不可")</f>
        <v>OK</v>
      </c>
      <c r="J46" s="476"/>
      <c r="K46" s="476"/>
      <c r="L46" s="477"/>
    </row>
    <row r="47" spans="2:13" ht="18" customHeight="1" thickBot="1">
      <c r="B47" s="504" t="s">
        <v>3</v>
      </c>
      <c r="C47" s="505"/>
      <c r="D47" s="111"/>
      <c r="E47" s="105"/>
      <c r="F47" s="136">
        <f>F33+F45</f>
        <v>564000</v>
      </c>
      <c r="G47" s="136">
        <f>G33+G45</f>
        <v>501000</v>
      </c>
      <c r="I47" s="475" t="str">
        <f>IF((F15-F48)=0,"OK","←注意：収入と支出の合計額不一致")</f>
        <v>OK</v>
      </c>
      <c r="J47" s="476"/>
      <c r="K47" s="476"/>
      <c r="L47" s="477"/>
    </row>
    <row r="48" spans="2:13" ht="18" customHeight="1" thickBot="1">
      <c r="B48" s="506"/>
      <c r="C48" s="507"/>
      <c r="D48" s="112"/>
      <c r="E48" s="108"/>
      <c r="F48" s="137">
        <f>F34+F46</f>
        <v>563111</v>
      </c>
      <c r="G48" s="137">
        <f>G34+G46</f>
        <v>500000</v>
      </c>
      <c r="I48" s="475" t="str">
        <f>IF((F9-G48)=0,"OK","←注意：助成金と助成対象金額が不一致")</f>
        <v>OK</v>
      </c>
      <c r="J48" s="476"/>
      <c r="K48" s="476"/>
      <c r="L48" s="477"/>
    </row>
    <row r="49" spans="2:7" ht="6" customHeight="1">
      <c r="B49" s="1"/>
      <c r="C49" s="1"/>
      <c r="D49" s="1"/>
      <c r="F49" s="138"/>
      <c r="G49" s="138"/>
    </row>
    <row r="50" spans="2:7">
      <c r="B50" s="139" t="s">
        <v>119</v>
      </c>
      <c r="C50" s="113"/>
      <c r="D50" s="113"/>
      <c r="E50" s="113"/>
      <c r="F50" s="140"/>
    </row>
    <row r="51" spans="2:7">
      <c r="B51" s="141" t="s">
        <v>120</v>
      </c>
      <c r="C51" s="142"/>
      <c r="D51" s="142"/>
      <c r="E51" s="142"/>
      <c r="F51" s="143"/>
    </row>
    <row r="52" spans="2:7">
      <c r="B52" s="139" t="s">
        <v>121</v>
      </c>
      <c r="C52" s="113"/>
      <c r="D52" s="113"/>
      <c r="E52" s="113"/>
      <c r="F52" s="140"/>
    </row>
    <row r="53" spans="2:7">
      <c r="B53" s="139" t="s">
        <v>122</v>
      </c>
      <c r="C53" s="113"/>
      <c r="D53" s="113"/>
      <c r="E53" s="113"/>
      <c r="F53" s="140"/>
    </row>
    <row r="54" spans="2:7">
      <c r="B54" s="144" t="s">
        <v>14</v>
      </c>
    </row>
  </sheetData>
  <sheetProtection sheet="1" objects="1" scenarios="1"/>
  <mergeCells count="34">
    <mergeCell ref="B8:C9"/>
    <mergeCell ref="B21:B34"/>
    <mergeCell ref="B35:B46"/>
    <mergeCell ref="I46:L46"/>
    <mergeCell ref="B47:C48"/>
    <mergeCell ref="I47:L47"/>
    <mergeCell ref="C35:C36"/>
    <mergeCell ref="B10:C11"/>
    <mergeCell ref="B12:C13"/>
    <mergeCell ref="K13:L13"/>
    <mergeCell ref="B14:C15"/>
    <mergeCell ref="D20:E20"/>
    <mergeCell ref="J20:M20"/>
    <mergeCell ref="K23:M23"/>
    <mergeCell ref="C25:C26"/>
    <mergeCell ref="J26:M26"/>
    <mergeCell ref="A2:B2"/>
    <mergeCell ref="F2:G2"/>
    <mergeCell ref="A4:G4"/>
    <mergeCell ref="B7:C7"/>
    <mergeCell ref="D7:E7"/>
    <mergeCell ref="I48:L48"/>
    <mergeCell ref="C31:C32"/>
    <mergeCell ref="C37:C38"/>
    <mergeCell ref="C39:C40"/>
    <mergeCell ref="C41:C42"/>
    <mergeCell ref="C43:C44"/>
    <mergeCell ref="C45:C46"/>
    <mergeCell ref="C21:C22"/>
    <mergeCell ref="J21:M21"/>
    <mergeCell ref="C23:C24"/>
    <mergeCell ref="C27:C28"/>
    <mergeCell ref="C33:C34"/>
    <mergeCell ref="C29:C30"/>
  </mergeCells>
  <phoneticPr fontId="2"/>
  <dataValidations count="2">
    <dataValidation type="custom" imeMode="halfAlpha" allowBlank="1" showInputMessage="1" showErrorMessage="1" sqref="F14" xr:uid="{EB4FE88A-0059-46B9-84B3-01170E0D340F}">
      <formula1>SUM($F$8,$F$10,$F$12)</formula1>
    </dataValidation>
    <dataValidation imeMode="halfAlpha" allowBlank="1" showInputMessage="1" showErrorMessage="1" sqref="F15 F8:F13 F21:G49" xr:uid="{89C5A484-8F03-4A62-A36C-96239E151954}"/>
  </dataValidations>
  <pageMargins left="0.7" right="0.7" top="0.75" bottom="0.75" header="0.3" footer="0.3"/>
  <pageSetup paperSize="9" scale="88" orientation="portrait" r:id="rId1"/>
  <rowBreaks count="1" manualBreakCount="1">
    <brk id="55" max="7" man="1"/>
  </rowBreaks>
  <ignoredErrors>
    <ignoredError sqref="E21:E30 E32:F32 F22:F24 F29:F31 F26:F28 G21:G32 F11 F9:F10 F12:F15 F36 G35:G40 F33:G34 F41:G48 F35 F37:F40" unlockedFormula="1"/>
    <ignoredError sqref="K29:M31 J30"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0F0CB-12F7-489B-B052-D0B55A0509B9}">
  <dimension ref="A1:M42"/>
  <sheetViews>
    <sheetView view="pageBreakPreview" zoomScaleNormal="100" zoomScaleSheetLayoutView="100" workbookViewId="0">
      <selection activeCell="E32" sqref="E32:G32"/>
    </sheetView>
  </sheetViews>
  <sheetFormatPr defaultRowHeight="13.5"/>
  <cols>
    <col min="1" max="1" width="3.625" style="146" customWidth="1"/>
    <col min="2" max="9" width="8.75" style="146" customWidth="1"/>
    <col min="10" max="10" width="10.5" style="146" customWidth="1"/>
    <col min="11" max="11" width="3" style="146" customWidth="1"/>
    <col min="12" max="12" width="4" style="146" customWidth="1"/>
    <col min="13" max="16384" width="9" style="146"/>
  </cols>
  <sheetData>
    <row r="1" spans="1:13" ht="15" customHeight="1">
      <c r="A1" s="145" t="s">
        <v>81</v>
      </c>
    </row>
    <row r="2" spans="1:13" ht="15" customHeight="1">
      <c r="A2" s="147"/>
      <c r="M2" s="146" t="s">
        <v>82</v>
      </c>
    </row>
    <row r="3" spans="1:13" ht="27" customHeight="1">
      <c r="A3" s="521" t="s">
        <v>117</v>
      </c>
      <c r="B3" s="522"/>
      <c r="C3" s="522"/>
      <c r="D3" s="522"/>
      <c r="E3" s="522"/>
      <c r="F3" s="522"/>
      <c r="G3" s="522"/>
      <c r="H3" s="522"/>
      <c r="I3" s="522"/>
      <c r="J3" s="522"/>
      <c r="M3" s="146" t="s">
        <v>83</v>
      </c>
    </row>
    <row r="4" spans="1:13" ht="15" customHeight="1">
      <c r="A4" s="148"/>
      <c r="M4" s="149" t="s">
        <v>84</v>
      </c>
    </row>
    <row r="5" spans="1:13" ht="18.75" customHeight="1">
      <c r="A5" s="150"/>
      <c r="H5" s="523" t="s">
        <v>283</v>
      </c>
      <c r="I5" s="524"/>
      <c r="J5" s="524"/>
      <c r="M5" s="146" t="s">
        <v>85</v>
      </c>
    </row>
    <row r="6" spans="1:13" ht="15" customHeight="1">
      <c r="A6" s="150"/>
      <c r="H6" s="152"/>
      <c r="I6" s="153"/>
      <c r="J6" s="153"/>
    </row>
    <row r="7" spans="1:13" ht="15" customHeight="1">
      <c r="A7" s="154"/>
    </row>
    <row r="8" spans="1:13" ht="15" customHeight="1">
      <c r="A8" s="146" t="s">
        <v>86</v>
      </c>
      <c r="M8" s="155" t="s">
        <v>87</v>
      </c>
    </row>
    <row r="9" spans="1:13" ht="15" customHeight="1">
      <c r="M9" s="155"/>
    </row>
    <row r="10" spans="1:13" ht="15" customHeight="1">
      <c r="A10" s="154"/>
      <c r="M10" s="155" t="s">
        <v>88</v>
      </c>
    </row>
    <row r="11" spans="1:13" ht="15" customHeight="1">
      <c r="A11" s="156"/>
      <c r="F11" s="151" t="s">
        <v>89</v>
      </c>
      <c r="G11" s="151" t="s">
        <v>90</v>
      </c>
      <c r="H11" s="525">
        <f>'10号'!G12</f>
        <v>0</v>
      </c>
      <c r="I11" s="525"/>
      <c r="J11" s="525"/>
    </row>
    <row r="12" spans="1:13" ht="15" customHeight="1">
      <c r="A12" s="157"/>
      <c r="F12" s="151"/>
      <c r="G12" s="151" t="s">
        <v>91</v>
      </c>
      <c r="H12" s="525">
        <f>'10号'!G13</f>
        <v>0</v>
      </c>
      <c r="I12" s="525"/>
      <c r="J12" s="525"/>
    </row>
    <row r="13" spans="1:13" ht="15" customHeight="1">
      <c r="A13" s="156"/>
      <c r="F13" s="151" t="s">
        <v>92</v>
      </c>
      <c r="G13" s="151" t="s">
        <v>93</v>
      </c>
      <c r="H13" s="526">
        <f>'10号'!G14</f>
        <v>0</v>
      </c>
      <c r="I13" s="526"/>
      <c r="J13" s="158"/>
      <c r="M13" s="149" t="s">
        <v>94</v>
      </c>
    </row>
    <row r="14" spans="1:13" ht="15" customHeight="1">
      <c r="A14" s="156"/>
      <c r="F14" s="151"/>
      <c r="G14" s="151" t="s">
        <v>95</v>
      </c>
      <c r="H14" s="525">
        <f>'10号'!G15</f>
        <v>0</v>
      </c>
      <c r="I14" s="525"/>
      <c r="J14" s="158"/>
      <c r="M14" s="149" t="s">
        <v>96</v>
      </c>
    </row>
    <row r="15" spans="1:13" ht="15" customHeight="1">
      <c r="A15" s="156"/>
      <c r="F15" s="151"/>
      <c r="G15" s="151"/>
      <c r="M15" s="149"/>
    </row>
    <row r="16" spans="1:13" ht="15" customHeight="1">
      <c r="A16" s="154"/>
      <c r="F16" s="151" t="s">
        <v>97</v>
      </c>
      <c r="G16" s="151" t="s">
        <v>95</v>
      </c>
      <c r="H16" s="527"/>
      <c r="I16" s="527"/>
      <c r="J16" s="27"/>
      <c r="M16" s="149" t="s">
        <v>98</v>
      </c>
    </row>
    <row r="17" spans="1:13" ht="15" customHeight="1">
      <c r="A17" s="154"/>
      <c r="F17" s="151"/>
      <c r="G17" s="151" t="s">
        <v>99</v>
      </c>
      <c r="H17" s="528">
        <f>'10号'!G16</f>
        <v>0</v>
      </c>
      <c r="I17" s="528"/>
      <c r="J17" s="528"/>
      <c r="M17" s="149"/>
    </row>
    <row r="18" spans="1:13" ht="15" customHeight="1">
      <c r="A18" s="154"/>
      <c r="F18" s="151"/>
      <c r="G18" s="159" t="s">
        <v>100</v>
      </c>
      <c r="H18" s="528">
        <f>'10号'!G17</f>
        <v>0</v>
      </c>
      <c r="I18" s="528"/>
      <c r="J18" s="528"/>
      <c r="M18" s="149"/>
    </row>
    <row r="19" spans="1:13" ht="15" customHeight="1">
      <c r="A19" s="154"/>
      <c r="F19" s="151"/>
      <c r="G19" s="159"/>
      <c r="H19" s="160"/>
      <c r="I19" s="160"/>
      <c r="J19" s="160"/>
      <c r="M19" s="149"/>
    </row>
    <row r="20" spans="1:13" ht="15" customHeight="1">
      <c r="A20" s="156"/>
      <c r="F20" s="151" t="s">
        <v>101</v>
      </c>
      <c r="G20" s="151" t="s">
        <v>95</v>
      </c>
      <c r="H20" s="527"/>
      <c r="I20" s="527"/>
      <c r="J20" s="27"/>
      <c r="M20" s="149"/>
    </row>
    <row r="21" spans="1:13" ht="15" customHeight="1">
      <c r="A21" s="154"/>
      <c r="F21" s="151"/>
      <c r="G21" s="151" t="s">
        <v>99</v>
      </c>
      <c r="H21" s="528">
        <f>H17</f>
        <v>0</v>
      </c>
      <c r="I21" s="528"/>
      <c r="J21" s="528"/>
    </row>
    <row r="22" spans="1:13" ht="15" customHeight="1">
      <c r="A22" s="154"/>
      <c r="F22" s="151"/>
      <c r="G22" s="159" t="s">
        <v>100</v>
      </c>
      <c r="H22" s="520">
        <f>H18</f>
        <v>0</v>
      </c>
      <c r="I22" s="520"/>
      <c r="J22" s="520"/>
    </row>
    <row r="23" spans="1:13" ht="15" customHeight="1">
      <c r="A23" s="154"/>
      <c r="F23" s="151"/>
      <c r="G23" s="159"/>
      <c r="H23" s="160"/>
      <c r="I23" s="160"/>
      <c r="J23" s="160"/>
    </row>
    <row r="24" spans="1:13" ht="15" customHeight="1">
      <c r="A24" s="154"/>
    </row>
    <row r="25" spans="1:13" ht="15" customHeight="1">
      <c r="B25" s="518" t="s">
        <v>281</v>
      </c>
      <c r="C25" s="519"/>
      <c r="D25" s="519"/>
      <c r="E25" s="519"/>
      <c r="F25" s="519"/>
      <c r="G25" s="519"/>
      <c r="H25" s="519"/>
      <c r="I25" s="519"/>
      <c r="J25" s="519"/>
      <c r="K25" s="519"/>
    </row>
    <row r="26" spans="1:13" ht="15" customHeight="1">
      <c r="A26" s="146" t="s">
        <v>282</v>
      </c>
      <c r="B26"/>
      <c r="C26"/>
    </row>
    <row r="27" spans="1:13" ht="15" customHeight="1">
      <c r="B27"/>
      <c r="C27"/>
    </row>
    <row r="28" spans="1:13" ht="15" customHeight="1"/>
    <row r="29" spans="1:13" ht="15" customHeight="1">
      <c r="A29" s="529" t="s">
        <v>23</v>
      </c>
      <c r="B29" s="522"/>
      <c r="C29" s="522"/>
      <c r="D29" s="522"/>
      <c r="E29" s="522"/>
      <c r="F29" s="522"/>
      <c r="G29" s="522"/>
      <c r="H29" s="522"/>
      <c r="I29" s="522"/>
      <c r="J29" s="522"/>
      <c r="K29" s="522"/>
    </row>
    <row r="30" spans="1:13" ht="15" customHeight="1">
      <c r="A30" s="161"/>
    </row>
    <row r="31" spans="1:13" ht="15" customHeight="1">
      <c r="A31" s="154"/>
    </row>
    <row r="32" spans="1:13" ht="30" customHeight="1">
      <c r="A32" s="154"/>
      <c r="B32" s="154"/>
      <c r="C32" s="146" t="s">
        <v>102</v>
      </c>
      <c r="E32" s="530">
        <f>収支決算書!F9</f>
        <v>0</v>
      </c>
      <c r="F32" s="530"/>
      <c r="G32" s="530"/>
      <c r="H32" s="162" t="s">
        <v>103</v>
      </c>
    </row>
    <row r="33" spans="1:10" ht="30" customHeight="1">
      <c r="A33" s="154"/>
      <c r="B33" s="154"/>
      <c r="C33" s="146" t="s">
        <v>104</v>
      </c>
      <c r="E33" s="531">
        <v>0</v>
      </c>
      <c r="F33" s="531"/>
      <c r="G33" s="531"/>
      <c r="H33" s="162" t="s">
        <v>103</v>
      </c>
    </row>
    <row r="34" spans="1:10" ht="30" customHeight="1">
      <c r="A34" s="154"/>
      <c r="B34" s="154"/>
      <c r="C34" s="146" t="s">
        <v>105</v>
      </c>
      <c r="E34" s="530">
        <f>E32-E33</f>
        <v>0</v>
      </c>
      <c r="F34" s="530"/>
      <c r="G34" s="530"/>
      <c r="H34" s="162" t="s">
        <v>103</v>
      </c>
    </row>
    <row r="35" spans="1:10" ht="21" customHeight="1" thickBot="1">
      <c r="A35" s="154"/>
      <c r="B35" s="146" t="s">
        <v>106</v>
      </c>
    </row>
    <row r="36" spans="1:10" ht="40.5" customHeight="1">
      <c r="A36" s="163"/>
      <c r="B36" s="532" t="s">
        <v>107</v>
      </c>
      <c r="C36" s="533"/>
      <c r="D36" s="534"/>
      <c r="E36" s="535"/>
      <c r="F36" s="2"/>
      <c r="G36" s="164" t="s">
        <v>108</v>
      </c>
      <c r="H36" s="536"/>
      <c r="I36" s="537"/>
      <c r="J36" s="3"/>
    </row>
    <row r="37" spans="1:10" ht="40.5" customHeight="1">
      <c r="A37" s="163"/>
      <c r="B37" s="538" t="s">
        <v>109</v>
      </c>
      <c r="C37" s="539"/>
      <c r="D37" s="540"/>
      <c r="E37" s="541"/>
      <c r="F37" s="542"/>
      <c r="G37" s="165" t="s">
        <v>110</v>
      </c>
      <c r="H37" s="543"/>
      <c r="I37" s="544"/>
      <c r="J37" s="545"/>
    </row>
    <row r="38" spans="1:10" ht="19.5" customHeight="1">
      <c r="A38" s="163"/>
      <c r="B38" s="166" t="s">
        <v>111</v>
      </c>
      <c r="C38" s="546"/>
      <c r="D38" s="547"/>
      <c r="E38" s="547"/>
      <c r="F38" s="547"/>
      <c r="G38" s="547"/>
      <c r="H38" s="547"/>
      <c r="I38" s="547"/>
      <c r="J38" s="548"/>
    </row>
    <row r="39" spans="1:10" ht="40.5" customHeight="1" thickBot="1">
      <c r="A39" s="163"/>
      <c r="B39" s="167" t="s">
        <v>112</v>
      </c>
      <c r="C39" s="549"/>
      <c r="D39" s="550"/>
      <c r="E39" s="550"/>
      <c r="F39" s="550"/>
      <c r="G39" s="550"/>
      <c r="H39" s="550"/>
      <c r="I39" s="550"/>
      <c r="J39" s="551"/>
    </row>
    <row r="40" spans="1:10" ht="7.5" customHeight="1">
      <c r="A40" s="168"/>
      <c r="B40" s="169"/>
      <c r="C40" s="170"/>
      <c r="D40" s="170"/>
      <c r="E40" s="170"/>
      <c r="F40" s="170"/>
      <c r="G40" s="170"/>
      <c r="H40" s="170"/>
      <c r="I40" s="170"/>
      <c r="J40" s="170"/>
    </row>
    <row r="41" spans="1:10" ht="20.25" customHeight="1">
      <c r="A41" s="154"/>
      <c r="B41" s="150" t="s">
        <v>113</v>
      </c>
      <c r="C41" s="154" t="s">
        <v>114</v>
      </c>
      <c r="D41" s="154"/>
    </row>
    <row r="42" spans="1:10" ht="20.25" customHeight="1">
      <c r="A42" s="154"/>
      <c r="B42" s="150" t="s">
        <v>115</v>
      </c>
      <c r="C42" s="154" t="s">
        <v>116</v>
      </c>
      <c r="D42" s="154"/>
    </row>
  </sheetData>
  <sheetProtection sheet="1" objects="1" scenarios="1"/>
  <mergeCells count="25">
    <mergeCell ref="B37:C37"/>
    <mergeCell ref="D37:F37"/>
    <mergeCell ref="H37:J37"/>
    <mergeCell ref="C38:J38"/>
    <mergeCell ref="C39:J39"/>
    <mergeCell ref="A29:K29"/>
    <mergeCell ref="E32:G32"/>
    <mergeCell ref="E33:G33"/>
    <mergeCell ref="E34:G34"/>
    <mergeCell ref="B36:C36"/>
    <mergeCell ref="D36:E36"/>
    <mergeCell ref="H36:I36"/>
    <mergeCell ref="B25:K25"/>
    <mergeCell ref="H22:J22"/>
    <mergeCell ref="A3:J3"/>
    <mergeCell ref="H5:J5"/>
    <mergeCell ref="H11:J11"/>
    <mergeCell ref="H12:J12"/>
    <mergeCell ref="H13:I13"/>
    <mergeCell ref="H14:I14"/>
    <mergeCell ref="H16:I16"/>
    <mergeCell ref="H17:J17"/>
    <mergeCell ref="H18:J18"/>
    <mergeCell ref="H20:I20"/>
    <mergeCell ref="H21:J21"/>
  </mergeCells>
  <phoneticPr fontId="2"/>
  <dataValidations count="3">
    <dataValidation type="list" allowBlank="1" showInputMessage="1" showErrorMessage="1" sqref="D37" xr:uid="{35ED46F9-3533-430C-AD34-24C1CCE39C35}">
      <formula1>$M$12:$M$16</formula1>
    </dataValidation>
    <dataValidation type="list" allowBlank="1" showInputMessage="1" showErrorMessage="1" sqref="F36" xr:uid="{68F9915C-677F-477C-997E-80D1D9666BBE}">
      <formula1>$M$1:$M$5</formula1>
    </dataValidation>
    <dataValidation type="list" allowBlank="1" showInputMessage="1" showErrorMessage="1" sqref="J36" xr:uid="{912024D0-4F43-4D7F-A439-6E54305F5102}">
      <formula1>$M$7:$M$10</formula1>
    </dataValidation>
  </dataValidations>
  <pageMargins left="0.70866141732283472" right="0.70866141732283472" top="0.74803149606299213" bottom="0.74803149606299213" header="0.31496062992125984" footer="0.31496062992125984"/>
  <pageSetup paperSize="9" orientation="portrait" blackAndWhite="1" r:id="rId1"/>
  <ignoredErrors>
    <ignoredError sqref="H11:J16 I20 I18:J18 I17:J17 H19:J19 I21:J21 I22:J22 H18 H20 H17" unlockedFormula="1"/>
  </ignoredError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2ECDE-77A5-42C6-9F46-FD526D32639A}">
  <dimension ref="A1:R3"/>
  <sheetViews>
    <sheetView topLeftCell="H1" workbookViewId="0">
      <selection activeCell="N28" sqref="N28"/>
    </sheetView>
  </sheetViews>
  <sheetFormatPr defaultRowHeight="13.5"/>
  <cols>
    <col min="1" max="1" width="16.75" bestFit="1" customWidth="1"/>
    <col min="2" max="2" width="18.625" bestFit="1" customWidth="1"/>
    <col min="4" max="4" width="15.5" customWidth="1"/>
    <col min="6" max="6" width="10.5" customWidth="1"/>
    <col min="7" max="7" width="12.75" bestFit="1" customWidth="1"/>
    <col min="8" max="8" width="24.125" bestFit="1" customWidth="1"/>
    <col min="9" max="10" width="10.375" customWidth="1"/>
  </cols>
  <sheetData>
    <row r="1" spans="1:18" ht="27" customHeight="1">
      <c r="E1" s="497" t="s">
        <v>35</v>
      </c>
      <c r="F1" s="498"/>
      <c r="I1" s="262" t="s">
        <v>38</v>
      </c>
      <c r="J1" s="263"/>
      <c r="K1" s="263"/>
      <c r="L1" s="264"/>
      <c r="M1" s="262" t="s">
        <v>256</v>
      </c>
      <c r="N1" s="263"/>
      <c r="O1" s="263"/>
      <c r="P1" s="263"/>
      <c r="Q1" s="263"/>
      <c r="R1" s="264"/>
    </row>
    <row r="2" spans="1:18" ht="27" customHeight="1">
      <c r="A2" s="98" t="s">
        <v>19</v>
      </c>
      <c r="B2" s="98" t="s">
        <v>34</v>
      </c>
      <c r="C2" s="98" t="s">
        <v>31</v>
      </c>
      <c r="D2" s="98" t="s">
        <v>30</v>
      </c>
      <c r="E2" s="98" t="s">
        <v>36</v>
      </c>
      <c r="F2" s="98" t="s">
        <v>37</v>
      </c>
      <c r="G2" s="98" t="s">
        <v>33</v>
      </c>
      <c r="H2" s="98" t="s">
        <v>32</v>
      </c>
      <c r="I2" s="260" t="s">
        <v>248</v>
      </c>
      <c r="J2" s="260" t="s">
        <v>249</v>
      </c>
      <c r="K2" s="260" t="s">
        <v>246</v>
      </c>
      <c r="L2" s="260" t="s">
        <v>247</v>
      </c>
      <c r="M2" s="260" t="s">
        <v>250</v>
      </c>
      <c r="N2" s="260" t="s">
        <v>251</v>
      </c>
      <c r="O2" s="260" t="s">
        <v>252</v>
      </c>
      <c r="P2" s="260" t="s">
        <v>253</v>
      </c>
      <c r="Q2" s="260" t="s">
        <v>254</v>
      </c>
      <c r="R2" s="260" t="s">
        <v>255</v>
      </c>
    </row>
    <row r="3" spans="1:18" ht="27" customHeight="1">
      <c r="A3" s="257">
        <f>'10号'!G13</f>
        <v>0</v>
      </c>
      <c r="B3" s="258" t="str">
        <f>'10号'!I7</f>
        <v>令和　　年　　月　 日</v>
      </c>
      <c r="C3" s="257">
        <f>'10号'!G11</f>
        <v>0</v>
      </c>
      <c r="D3" s="257">
        <f>'10号'!G12</f>
        <v>0</v>
      </c>
      <c r="E3" s="257">
        <f>'10号'!G14</f>
        <v>0</v>
      </c>
      <c r="F3" s="257">
        <f>'10号'!G15</f>
        <v>0</v>
      </c>
      <c r="G3" s="257">
        <f>'10号'!G16</f>
        <v>0</v>
      </c>
      <c r="H3" s="257">
        <f>'10号'!G17</f>
        <v>0</v>
      </c>
      <c r="I3" s="261" t="e">
        <f>収支決算書!F8</f>
        <v>#N/A</v>
      </c>
      <c r="J3" s="261">
        <f>収支決算書!F9</f>
        <v>0</v>
      </c>
      <c r="K3" s="261" t="e">
        <f>収支決算書!F14</f>
        <v>#N/A</v>
      </c>
      <c r="L3" s="261">
        <f>収支決算書!F15</f>
        <v>0</v>
      </c>
      <c r="M3" s="261">
        <f>収支決算書!G31</f>
        <v>0</v>
      </c>
      <c r="N3" s="261">
        <f>収支決算書!G32</f>
        <v>0</v>
      </c>
      <c r="O3" s="261">
        <f>収支決算書!G43</f>
        <v>0</v>
      </c>
      <c r="P3" s="261">
        <f>収支決算書!G44</f>
        <v>0</v>
      </c>
      <c r="Q3" s="261">
        <f>収支決算書!G45</f>
        <v>0</v>
      </c>
      <c r="R3" s="261">
        <f>収支決算書!G46</f>
        <v>0</v>
      </c>
    </row>
  </sheetData>
  <sheetProtection sheet="1" objects="1" scenarios="1"/>
  <mergeCells count="1">
    <mergeCell ref="E1:F1"/>
  </mergeCells>
  <phoneticPr fontId="2"/>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1C417-93BC-4248-92B3-054242CD44E2}">
  <dimension ref="A1:N58"/>
  <sheetViews>
    <sheetView showZeros="0" view="pageBreakPreview" topLeftCell="A43" zoomScaleNormal="90" zoomScaleSheetLayoutView="100" workbookViewId="0">
      <selection activeCell="I55" sqref="I55:J55"/>
    </sheetView>
  </sheetViews>
  <sheetFormatPr defaultRowHeight="13.5"/>
  <cols>
    <col min="1" max="1" width="5.5" customWidth="1"/>
    <col min="2" max="2" width="7.625" customWidth="1"/>
    <col min="3" max="3" width="7.25" customWidth="1"/>
    <col min="4" max="4" width="8.625" customWidth="1"/>
    <col min="5" max="5" width="8.75" customWidth="1"/>
    <col min="6" max="6" width="10.375" customWidth="1"/>
    <col min="7" max="7" width="9" customWidth="1"/>
    <col min="8" max="8" width="7.375" customWidth="1"/>
    <col min="9" max="9" width="8.875" customWidth="1"/>
    <col min="10" max="10" width="10.375" customWidth="1"/>
    <col min="11" max="11" width="14.25" customWidth="1"/>
    <col min="12" max="12" width="3.5" customWidth="1"/>
  </cols>
  <sheetData>
    <row r="1" spans="1:14" ht="39.75" customHeight="1">
      <c r="A1" s="666" t="s">
        <v>182</v>
      </c>
      <c r="B1" s="666"/>
      <c r="C1" s="666"/>
      <c r="D1" s="666"/>
      <c r="E1" s="666"/>
      <c r="F1" s="667"/>
      <c r="G1" s="667"/>
      <c r="H1" s="667"/>
      <c r="I1" s="667"/>
      <c r="J1" s="667"/>
      <c r="K1" s="667"/>
    </row>
    <row r="2" spans="1:14" ht="18" thickBot="1">
      <c r="A2" s="171"/>
      <c r="B2" s="172"/>
      <c r="C2" s="173"/>
      <c r="D2" s="174"/>
      <c r="E2" s="175"/>
      <c r="F2" s="176"/>
      <c r="G2" s="58"/>
      <c r="H2" s="58"/>
      <c r="I2" s="58"/>
      <c r="J2" s="58"/>
      <c r="K2" s="58"/>
    </row>
    <row r="3" spans="1:14" ht="21" customHeight="1">
      <c r="A3" s="673" t="s">
        <v>39</v>
      </c>
      <c r="B3" s="674"/>
      <c r="C3" s="679">
        <f>'10号'!G13</f>
        <v>0</v>
      </c>
      <c r="D3" s="680"/>
      <c r="E3" s="680"/>
      <c r="F3" s="681"/>
      <c r="G3" s="668" t="s">
        <v>40</v>
      </c>
      <c r="H3" s="645" t="s">
        <v>53</v>
      </c>
      <c r="I3" s="646"/>
      <c r="J3" s="655" t="s" ph="1">
        <v>54</v>
      </c>
      <c r="K3" s="656"/>
    </row>
    <row r="4" spans="1:14" ht="28.5" customHeight="1" thickBot="1">
      <c r="A4" s="675"/>
      <c r="B4" s="676"/>
      <c r="C4" s="682"/>
      <c r="D4" s="683"/>
      <c r="E4" s="683"/>
      <c r="F4" s="684"/>
      <c r="G4" s="669"/>
      <c r="H4" s="647">
        <f>'４号'!E7</f>
        <v>0</v>
      </c>
      <c r="I4" s="648"/>
      <c r="J4" s="657">
        <f>'10号'!G15</f>
        <v>0</v>
      </c>
      <c r="K4" s="658"/>
    </row>
    <row r="5" spans="1:14" ht="37.5" customHeight="1" thickBot="1">
      <c r="A5" s="677" t="s">
        <v>41</v>
      </c>
      <c r="B5" s="678"/>
      <c r="C5" s="685" t="e">
        <f>'４号'!C8</f>
        <v>#N/A</v>
      </c>
      <c r="D5" s="686"/>
      <c r="E5" s="686"/>
      <c r="F5" s="686"/>
      <c r="G5" s="686"/>
      <c r="H5" s="686"/>
      <c r="I5" s="686"/>
      <c r="J5" s="686"/>
      <c r="K5" s="687"/>
      <c r="N5" s="58"/>
    </row>
    <row r="6" spans="1:14" ht="14.25">
      <c r="A6" s="171"/>
      <c r="B6" s="171"/>
      <c r="C6" s="171"/>
      <c r="D6" s="171"/>
      <c r="E6" s="171"/>
      <c r="F6" s="58"/>
      <c r="G6" s="58"/>
      <c r="H6" s="58"/>
      <c r="I6" s="58"/>
      <c r="J6" s="58"/>
      <c r="K6" s="58"/>
    </row>
    <row r="7" spans="1:14" ht="18" thickBot="1">
      <c r="A7" s="177" t="s">
        <v>42</v>
      </c>
      <c r="B7" s="171"/>
      <c r="C7" s="171"/>
      <c r="D7" s="171"/>
      <c r="E7" s="171"/>
      <c r="F7" s="58"/>
      <c r="G7" s="58"/>
      <c r="H7" s="58"/>
      <c r="I7" s="58"/>
      <c r="J7" s="58"/>
      <c r="K7" s="58"/>
    </row>
    <row r="8" spans="1:14">
      <c r="A8" s="670"/>
      <c r="B8" s="555"/>
      <c r="C8" s="560" t="s">
        <v>157</v>
      </c>
      <c r="D8" s="555"/>
      <c r="E8" s="554" t="s">
        <v>147</v>
      </c>
      <c r="F8" s="555"/>
      <c r="G8" s="554" t="s">
        <v>150</v>
      </c>
      <c r="H8" s="555"/>
      <c r="I8" s="554" t="s">
        <v>153</v>
      </c>
      <c r="J8" s="555"/>
      <c r="K8" s="178" t="s">
        <v>154</v>
      </c>
    </row>
    <row r="9" spans="1:14">
      <c r="A9" s="558"/>
      <c r="B9" s="557"/>
      <c r="C9" s="556"/>
      <c r="D9" s="557"/>
      <c r="E9" s="559" t="s">
        <v>148</v>
      </c>
      <c r="F9" s="557"/>
      <c r="G9" s="559" t="s">
        <v>151</v>
      </c>
      <c r="H9" s="557"/>
      <c r="I9" s="556"/>
      <c r="J9" s="557"/>
      <c r="K9" s="179" t="s">
        <v>155</v>
      </c>
    </row>
    <row r="10" spans="1:14" ht="14.25" customHeight="1" thickBot="1">
      <c r="A10" s="180"/>
      <c r="B10" s="181"/>
      <c r="C10" s="561"/>
      <c r="D10" s="553"/>
      <c r="E10" s="552" t="s">
        <v>149</v>
      </c>
      <c r="F10" s="553"/>
      <c r="G10" s="552" t="s">
        <v>152</v>
      </c>
      <c r="H10" s="553"/>
      <c r="I10" s="552" t="s">
        <v>149</v>
      </c>
      <c r="J10" s="553"/>
      <c r="K10" s="182" t="s">
        <v>156</v>
      </c>
    </row>
    <row r="11" spans="1:14" ht="24.75" customHeight="1">
      <c r="A11" s="659" t="s">
        <v>170</v>
      </c>
      <c r="B11" s="660"/>
      <c r="C11" s="594">
        <f>'４号'!D24</f>
        <v>0</v>
      </c>
      <c r="D11" s="595"/>
      <c r="E11" s="594">
        <f>'４号'!E24</f>
        <v>0</v>
      </c>
      <c r="F11" s="595"/>
      <c r="G11" s="594">
        <f>'４号'!F24</f>
        <v>0</v>
      </c>
      <c r="H11" s="595"/>
      <c r="I11" s="594">
        <f>'４号'!H24</f>
        <v>0</v>
      </c>
      <c r="J11" s="595"/>
      <c r="K11" s="183">
        <f>'４号'!I24</f>
        <v>0</v>
      </c>
    </row>
    <row r="12" spans="1:14" ht="24.75" customHeight="1">
      <c r="A12" s="568" t="s">
        <v>279</v>
      </c>
      <c r="B12" s="569"/>
      <c r="C12" s="570">
        <f>'４号'!D25</f>
        <v>0</v>
      </c>
      <c r="D12" s="571"/>
      <c r="E12" s="570">
        <f>'４号'!E25</f>
        <v>0</v>
      </c>
      <c r="F12" s="571"/>
      <c r="G12" s="570">
        <f>'４号'!F25</f>
        <v>0</v>
      </c>
      <c r="H12" s="571"/>
      <c r="I12" s="570">
        <f>'４号'!H25</f>
        <v>0</v>
      </c>
      <c r="J12" s="571"/>
      <c r="K12" s="184">
        <f>'４号'!I25</f>
        <v>0</v>
      </c>
    </row>
    <row r="13" spans="1:14" ht="24.75" customHeight="1" thickBot="1">
      <c r="A13" s="671" t="s">
        <v>280</v>
      </c>
      <c r="B13" s="672"/>
      <c r="C13" s="592">
        <f>'４号'!D26</f>
        <v>0</v>
      </c>
      <c r="D13" s="593"/>
      <c r="E13" s="592">
        <f>'４号'!E26</f>
        <v>0</v>
      </c>
      <c r="F13" s="593"/>
      <c r="G13" s="592">
        <f>'４号'!F26</f>
        <v>0</v>
      </c>
      <c r="H13" s="593"/>
      <c r="I13" s="592">
        <f>'４号'!H26</f>
        <v>0</v>
      </c>
      <c r="J13" s="593"/>
      <c r="K13" s="185">
        <f>'４号'!I26</f>
        <v>0</v>
      </c>
    </row>
    <row r="14" spans="1:14" ht="24.75" customHeight="1">
      <c r="A14" s="186"/>
      <c r="B14" s="187"/>
      <c r="C14" s="187"/>
      <c r="D14" s="187"/>
      <c r="E14" s="187"/>
      <c r="F14" s="187"/>
      <c r="G14" s="187"/>
      <c r="H14" s="187"/>
      <c r="I14" s="187"/>
      <c r="J14" s="187"/>
    </row>
    <row r="15" spans="1:14" ht="18" thickBot="1">
      <c r="A15" s="177" t="s">
        <v>43</v>
      </c>
      <c r="B15" s="171"/>
      <c r="C15" s="171"/>
      <c r="D15" s="171"/>
      <c r="E15" s="171"/>
      <c r="F15" s="58"/>
      <c r="G15" s="58"/>
      <c r="H15" s="58"/>
      <c r="I15" s="58"/>
      <c r="J15" s="58"/>
      <c r="K15" s="58"/>
    </row>
    <row r="16" spans="1:14" ht="30" customHeight="1">
      <c r="A16" s="572">
        <f>'４号'!A76</f>
        <v>0</v>
      </c>
      <c r="B16" s="573"/>
      <c r="C16" s="573"/>
      <c r="D16" s="574"/>
      <c r="E16" s="574"/>
      <c r="F16" s="574"/>
      <c r="G16" s="574"/>
      <c r="H16" s="574"/>
      <c r="I16" s="574"/>
      <c r="J16" s="574"/>
      <c r="K16" s="575"/>
    </row>
    <row r="17" spans="1:11" ht="30" customHeight="1">
      <c r="A17" s="631">
        <f>'４号'!A77</f>
        <v>0</v>
      </c>
      <c r="B17" s="632"/>
      <c r="C17" s="632"/>
      <c r="D17" s="633"/>
      <c r="E17" s="633"/>
      <c r="F17" s="633"/>
      <c r="G17" s="633"/>
      <c r="H17" s="633"/>
      <c r="I17" s="633"/>
      <c r="J17" s="633"/>
      <c r="K17" s="634"/>
    </row>
    <row r="18" spans="1:11" ht="30" customHeight="1">
      <c r="A18" s="631">
        <f>'４号'!A78</f>
        <v>0</v>
      </c>
      <c r="B18" s="632"/>
      <c r="C18" s="632"/>
      <c r="D18" s="633"/>
      <c r="E18" s="633"/>
      <c r="F18" s="633"/>
      <c r="G18" s="633"/>
      <c r="H18" s="633"/>
      <c r="I18" s="633"/>
      <c r="J18" s="633"/>
      <c r="K18" s="634"/>
    </row>
    <row r="19" spans="1:11" ht="30" customHeight="1">
      <c r="A19" s="631">
        <f>'４号'!A79</f>
        <v>0</v>
      </c>
      <c r="B19" s="632"/>
      <c r="C19" s="632"/>
      <c r="D19" s="633"/>
      <c r="E19" s="633"/>
      <c r="F19" s="633"/>
      <c r="G19" s="633"/>
      <c r="H19" s="633"/>
      <c r="I19" s="633"/>
      <c r="J19" s="633"/>
      <c r="K19" s="634"/>
    </row>
    <row r="20" spans="1:11" ht="30" customHeight="1">
      <c r="A20" s="631">
        <f>'４号'!A80</f>
        <v>0</v>
      </c>
      <c r="B20" s="632"/>
      <c r="C20" s="632"/>
      <c r="D20" s="633"/>
      <c r="E20" s="633"/>
      <c r="F20" s="633"/>
      <c r="G20" s="633"/>
      <c r="H20" s="633"/>
      <c r="I20" s="633"/>
      <c r="J20" s="633"/>
      <c r="K20" s="634"/>
    </row>
    <row r="21" spans="1:11" ht="30" customHeight="1">
      <c r="A21" s="631">
        <f>'４号'!A81</f>
        <v>0</v>
      </c>
      <c r="B21" s="632"/>
      <c r="C21" s="632"/>
      <c r="D21" s="633"/>
      <c r="E21" s="633"/>
      <c r="F21" s="633"/>
      <c r="G21" s="633"/>
      <c r="H21" s="633"/>
      <c r="I21" s="633"/>
      <c r="J21" s="633"/>
      <c r="K21" s="634"/>
    </row>
    <row r="22" spans="1:11" ht="30" customHeight="1">
      <c r="A22" s="631">
        <f>'４号'!A82</f>
        <v>0</v>
      </c>
      <c r="B22" s="632"/>
      <c r="C22" s="632"/>
      <c r="D22" s="633"/>
      <c r="E22" s="633"/>
      <c r="F22" s="633"/>
      <c r="G22" s="633"/>
      <c r="H22" s="633"/>
      <c r="I22" s="633"/>
      <c r="J22" s="633"/>
      <c r="K22" s="634"/>
    </row>
    <row r="23" spans="1:11" ht="30" customHeight="1">
      <c r="A23" s="631">
        <f>'４号'!A83</f>
        <v>0</v>
      </c>
      <c r="B23" s="632"/>
      <c r="C23" s="632"/>
      <c r="D23" s="633"/>
      <c r="E23" s="633"/>
      <c r="F23" s="633"/>
      <c r="G23" s="633"/>
      <c r="H23" s="633"/>
      <c r="I23" s="633"/>
      <c r="J23" s="633"/>
      <c r="K23" s="634"/>
    </row>
    <row r="24" spans="1:11" ht="30" customHeight="1">
      <c r="A24" s="631">
        <f>'４号'!A84</f>
        <v>0</v>
      </c>
      <c r="B24" s="632"/>
      <c r="C24" s="632"/>
      <c r="D24" s="633"/>
      <c r="E24" s="633"/>
      <c r="F24" s="633"/>
      <c r="G24" s="633"/>
      <c r="H24" s="633"/>
      <c r="I24" s="633"/>
      <c r="J24" s="633"/>
      <c r="K24" s="634"/>
    </row>
    <row r="25" spans="1:11" ht="30" customHeight="1" thickBot="1">
      <c r="A25" s="651">
        <f>'４号'!A85</f>
        <v>0</v>
      </c>
      <c r="B25" s="652"/>
      <c r="C25" s="652"/>
      <c r="D25" s="653"/>
      <c r="E25" s="653"/>
      <c r="F25" s="653"/>
      <c r="G25" s="653"/>
      <c r="H25" s="653"/>
      <c r="I25" s="653"/>
      <c r="J25" s="653"/>
      <c r="K25" s="654"/>
    </row>
    <row r="26" spans="1:11" ht="14.25">
      <c r="A26" s="171"/>
      <c r="B26" s="171"/>
      <c r="C26" s="171"/>
      <c r="D26" s="171"/>
      <c r="E26" s="171"/>
      <c r="F26" s="58"/>
      <c r="G26" s="58"/>
      <c r="H26" s="58"/>
      <c r="I26" s="58"/>
      <c r="J26" s="58"/>
      <c r="K26" s="58"/>
    </row>
    <row r="27" spans="1:11" ht="18" thickBot="1">
      <c r="A27" s="177" t="s">
        <v>44</v>
      </c>
      <c r="B27" s="171"/>
      <c r="C27" s="171"/>
      <c r="D27" s="171"/>
      <c r="E27" s="171"/>
      <c r="F27" s="58"/>
      <c r="G27" s="58"/>
      <c r="H27" s="58"/>
      <c r="I27" s="58"/>
      <c r="J27" s="58"/>
      <c r="K27" s="58"/>
    </row>
    <row r="28" spans="1:11" ht="30" customHeight="1">
      <c r="A28" s="572">
        <f>'４号'!A92</f>
        <v>0</v>
      </c>
      <c r="B28" s="573"/>
      <c r="C28" s="573"/>
      <c r="D28" s="574"/>
      <c r="E28" s="574"/>
      <c r="F28" s="574"/>
      <c r="G28" s="574"/>
      <c r="H28" s="574"/>
      <c r="I28" s="574"/>
      <c r="J28" s="574"/>
      <c r="K28" s="575"/>
    </row>
    <row r="29" spans="1:11" ht="30" customHeight="1">
      <c r="A29" s="631">
        <f>'４号'!A93</f>
        <v>0</v>
      </c>
      <c r="B29" s="632"/>
      <c r="C29" s="632"/>
      <c r="D29" s="633"/>
      <c r="E29" s="633"/>
      <c r="F29" s="633"/>
      <c r="G29" s="633"/>
      <c r="H29" s="633"/>
      <c r="I29" s="633"/>
      <c r="J29" s="633"/>
      <c r="K29" s="634"/>
    </row>
    <row r="30" spans="1:11" ht="30" customHeight="1">
      <c r="A30" s="631">
        <f>'４号'!A94</f>
        <v>0</v>
      </c>
      <c r="B30" s="632"/>
      <c r="C30" s="632"/>
      <c r="D30" s="633"/>
      <c r="E30" s="633"/>
      <c r="F30" s="633"/>
      <c r="G30" s="633"/>
      <c r="H30" s="633"/>
      <c r="I30" s="633"/>
      <c r="J30" s="633"/>
      <c r="K30" s="634"/>
    </row>
    <row r="31" spans="1:11" ht="30" customHeight="1">
      <c r="A31" s="631">
        <f>'４号'!A95</f>
        <v>0</v>
      </c>
      <c r="B31" s="632"/>
      <c r="C31" s="632"/>
      <c r="D31" s="633"/>
      <c r="E31" s="633"/>
      <c r="F31" s="633"/>
      <c r="G31" s="633"/>
      <c r="H31" s="633"/>
      <c r="I31" s="633"/>
      <c r="J31" s="633"/>
      <c r="K31" s="634"/>
    </row>
    <row r="32" spans="1:11" ht="30" customHeight="1">
      <c r="A32" s="631">
        <f>'４号'!A96</f>
        <v>0</v>
      </c>
      <c r="B32" s="632"/>
      <c r="C32" s="632"/>
      <c r="D32" s="633"/>
      <c r="E32" s="633"/>
      <c r="F32" s="633"/>
      <c r="G32" s="633"/>
      <c r="H32" s="633"/>
      <c r="I32" s="633"/>
      <c r="J32" s="633"/>
      <c r="K32" s="634"/>
    </row>
    <row r="33" spans="1:11" ht="30" customHeight="1">
      <c r="A33" s="631">
        <f>'４号'!A97</f>
        <v>0</v>
      </c>
      <c r="B33" s="632"/>
      <c r="C33" s="632"/>
      <c r="D33" s="633"/>
      <c r="E33" s="633"/>
      <c r="F33" s="633"/>
      <c r="G33" s="633"/>
      <c r="H33" s="633"/>
      <c r="I33" s="633"/>
      <c r="J33" s="633"/>
      <c r="K33" s="634"/>
    </row>
    <row r="34" spans="1:11" ht="30" customHeight="1">
      <c r="A34" s="631">
        <f>'４号'!A98</f>
        <v>0</v>
      </c>
      <c r="B34" s="632"/>
      <c r="C34" s="632"/>
      <c r="D34" s="633"/>
      <c r="E34" s="633"/>
      <c r="F34" s="633"/>
      <c r="G34" s="633"/>
      <c r="H34" s="633"/>
      <c r="I34" s="633"/>
      <c r="J34" s="633"/>
      <c r="K34" s="634"/>
    </row>
    <row r="35" spans="1:11" ht="30" customHeight="1">
      <c r="A35" s="631">
        <f>'４号'!A99</f>
        <v>0</v>
      </c>
      <c r="B35" s="632"/>
      <c r="C35" s="632"/>
      <c r="D35" s="633"/>
      <c r="E35" s="633"/>
      <c r="F35" s="633"/>
      <c r="G35" s="633"/>
      <c r="H35" s="633"/>
      <c r="I35" s="633"/>
      <c r="J35" s="633"/>
      <c r="K35" s="634"/>
    </row>
    <row r="36" spans="1:11" ht="30" customHeight="1">
      <c r="A36" s="631">
        <f>'４号'!A100</f>
        <v>0</v>
      </c>
      <c r="B36" s="632"/>
      <c r="C36" s="632"/>
      <c r="D36" s="633"/>
      <c r="E36" s="633"/>
      <c r="F36" s="633"/>
      <c r="G36" s="633"/>
      <c r="H36" s="633"/>
      <c r="I36" s="633"/>
      <c r="J36" s="633"/>
      <c r="K36" s="634"/>
    </row>
    <row r="37" spans="1:11" ht="30" customHeight="1" thickBot="1">
      <c r="A37" s="651">
        <f>'４号'!A101</f>
        <v>0</v>
      </c>
      <c r="B37" s="652"/>
      <c r="C37" s="652"/>
      <c r="D37" s="653"/>
      <c r="E37" s="653"/>
      <c r="F37" s="653"/>
      <c r="G37" s="653"/>
      <c r="H37" s="653"/>
      <c r="I37" s="653"/>
      <c r="J37" s="653"/>
      <c r="K37" s="654"/>
    </row>
    <row r="38" spans="1:11" ht="14.25">
      <c r="A38" s="171"/>
      <c r="B38" s="171"/>
      <c r="C38" s="171"/>
      <c r="D38" s="171"/>
      <c r="E38" s="171"/>
      <c r="F38" s="58"/>
      <c r="G38" s="58"/>
      <c r="H38" s="58"/>
      <c r="I38" s="58"/>
      <c r="J38" s="58"/>
      <c r="K38" s="58"/>
    </row>
    <row r="39" spans="1:11" ht="17.25">
      <c r="A39" s="177" t="s">
        <v>45</v>
      </c>
      <c r="B39" s="171"/>
      <c r="C39" s="171"/>
      <c r="D39" s="171"/>
      <c r="E39" s="171"/>
      <c r="F39" s="58"/>
      <c r="G39" s="58"/>
      <c r="H39" s="58"/>
      <c r="I39" s="58"/>
      <c r="J39" s="58"/>
      <c r="K39" s="58"/>
    </row>
    <row r="40" spans="1:11" ht="14.25" customHeight="1" thickBot="1">
      <c r="A40" s="188" t="s">
        <v>46</v>
      </c>
      <c r="B40" s="189"/>
      <c r="C40" s="189"/>
      <c r="D40" s="189"/>
      <c r="E40" s="189"/>
      <c r="F40" s="190"/>
      <c r="G40" s="190"/>
      <c r="H40" s="190"/>
      <c r="I40" s="190"/>
      <c r="J40" s="58"/>
      <c r="K40" s="58"/>
    </row>
    <row r="41" spans="1:11" ht="39.950000000000003" customHeight="1" thickBot="1">
      <c r="A41" s="639" t="s">
        <v>47</v>
      </c>
      <c r="B41" s="640"/>
      <c r="C41" s="640"/>
      <c r="D41" s="641"/>
      <c r="E41" s="641"/>
      <c r="F41" s="642"/>
      <c r="G41" s="649" t="s">
        <v>58</v>
      </c>
      <c r="H41" s="650"/>
      <c r="I41" s="191"/>
      <c r="J41" s="190"/>
      <c r="K41" s="58"/>
    </row>
    <row r="42" spans="1:11" ht="39.950000000000003" customHeight="1">
      <c r="A42" s="192"/>
      <c r="B42" s="599" t="s">
        <v>181</v>
      </c>
      <c r="C42" s="600"/>
      <c r="D42" s="600"/>
      <c r="E42" s="600"/>
      <c r="F42" s="600"/>
      <c r="G42" s="566">
        <f>収支決算書!F9</f>
        <v>0</v>
      </c>
      <c r="H42" s="567"/>
      <c r="I42" s="193"/>
      <c r="J42" s="190"/>
      <c r="K42" s="58"/>
    </row>
    <row r="43" spans="1:11" ht="39.950000000000003" customHeight="1" thickBot="1">
      <c r="A43" s="194"/>
      <c r="B43" s="601" t="str">
        <f>収支決算書!B10&amp;"等"</f>
        <v>等</v>
      </c>
      <c r="C43" s="601"/>
      <c r="D43" s="602"/>
      <c r="E43" s="602"/>
      <c r="F43" s="603"/>
      <c r="G43" s="578">
        <f>収支決算書!F11+収支決算書!F13</f>
        <v>0</v>
      </c>
      <c r="H43" s="579"/>
      <c r="I43" s="195"/>
      <c r="J43" s="190"/>
      <c r="K43" s="58"/>
    </row>
    <row r="44" spans="1:11" ht="39.950000000000003" customHeight="1" thickBot="1">
      <c r="A44" s="584" t="s">
        <v>55</v>
      </c>
      <c r="B44" s="585"/>
      <c r="C44" s="585"/>
      <c r="D44" s="585"/>
      <c r="E44" s="585"/>
      <c r="F44" s="586"/>
      <c r="G44" s="580">
        <f>G42+G43</f>
        <v>0</v>
      </c>
      <c r="H44" s="581"/>
      <c r="I44" s="196"/>
      <c r="J44" s="190"/>
      <c r="K44" s="58"/>
    </row>
    <row r="45" spans="1:11" ht="15" customHeight="1">
      <c r="A45" s="197"/>
      <c r="B45" s="197"/>
      <c r="C45" s="197"/>
      <c r="D45" s="197"/>
      <c r="E45" s="191"/>
      <c r="F45" s="191"/>
      <c r="G45" s="196"/>
      <c r="H45" s="198"/>
      <c r="I45" s="196"/>
      <c r="J45" s="190"/>
      <c r="K45" s="58"/>
    </row>
    <row r="46" spans="1:11" ht="14.25" customHeight="1" thickBot="1">
      <c r="A46" s="199" t="s">
        <v>48</v>
      </c>
      <c r="B46" s="200"/>
      <c r="C46" s="200"/>
      <c r="D46" s="200"/>
      <c r="E46" s="200"/>
      <c r="F46" s="190"/>
      <c r="G46" s="190"/>
      <c r="H46" s="190"/>
      <c r="I46" s="190"/>
      <c r="J46" s="190"/>
      <c r="K46" s="58"/>
    </row>
    <row r="47" spans="1:11" ht="20.100000000000001" customHeight="1">
      <c r="A47" s="576" t="s">
        <v>49</v>
      </c>
      <c r="B47" s="612" t="s">
        <v>47</v>
      </c>
      <c r="C47" s="613"/>
      <c r="D47" s="614"/>
      <c r="E47" s="614"/>
      <c r="F47" s="615"/>
      <c r="G47" s="596" t="s">
        <v>57</v>
      </c>
      <c r="H47" s="555"/>
      <c r="I47" s="582" t="s">
        <v>50</v>
      </c>
      <c r="J47" s="583"/>
      <c r="K47" s="197"/>
    </row>
    <row r="48" spans="1:11" ht="20.100000000000001" customHeight="1" thickBot="1">
      <c r="A48" s="577"/>
      <c r="B48" s="616"/>
      <c r="C48" s="617"/>
      <c r="D48" s="617"/>
      <c r="E48" s="617"/>
      <c r="F48" s="618"/>
      <c r="G48" s="597"/>
      <c r="H48" s="553"/>
      <c r="I48" s="629" t="s">
        <v>51</v>
      </c>
      <c r="J48" s="630"/>
      <c r="K48" s="197"/>
    </row>
    <row r="49" spans="1:14" ht="39.950000000000003" customHeight="1">
      <c r="A49" s="587" t="s">
        <v>78</v>
      </c>
      <c r="B49" s="619">
        <f>収支決算書!C21</f>
        <v>0</v>
      </c>
      <c r="C49" s="620"/>
      <c r="D49" s="621"/>
      <c r="E49" s="621"/>
      <c r="F49" s="600"/>
      <c r="G49" s="566">
        <f>収支決算書!F22</f>
        <v>0</v>
      </c>
      <c r="H49" s="604"/>
      <c r="I49" s="635">
        <f>収支決算書!G22</f>
        <v>0</v>
      </c>
      <c r="J49" s="636"/>
      <c r="K49" s="201"/>
    </row>
    <row r="50" spans="1:14" ht="39.950000000000003" customHeight="1">
      <c r="A50" s="588"/>
      <c r="B50" s="622">
        <f>収支決算書!C23</f>
        <v>0</v>
      </c>
      <c r="C50" s="623"/>
      <c r="D50" s="624"/>
      <c r="E50" s="624"/>
      <c r="F50" s="625"/>
      <c r="G50" s="605">
        <f>収支決算書!F24</f>
        <v>0</v>
      </c>
      <c r="H50" s="606"/>
      <c r="I50" s="637">
        <f>収支決算書!G24</f>
        <v>0</v>
      </c>
      <c r="J50" s="638"/>
      <c r="K50" s="201"/>
    </row>
    <row r="51" spans="1:14" ht="39.950000000000003" customHeight="1">
      <c r="A51" s="588"/>
      <c r="B51" s="622">
        <f>収支決算書!C25</f>
        <v>0</v>
      </c>
      <c r="C51" s="623"/>
      <c r="D51" s="624"/>
      <c r="E51" s="624"/>
      <c r="F51" s="625"/>
      <c r="G51" s="605">
        <f>収支決算書!F26</f>
        <v>0</v>
      </c>
      <c r="H51" s="606"/>
      <c r="I51" s="637">
        <f>収支決算書!G26</f>
        <v>0</v>
      </c>
      <c r="J51" s="638"/>
      <c r="K51" s="201"/>
    </row>
    <row r="52" spans="1:14" ht="39.950000000000003" customHeight="1">
      <c r="A52" s="588"/>
      <c r="B52" s="562" t="str">
        <f>"その他（"&amp;収支決算書!C27&amp;"等）"</f>
        <v>その他（0等）</v>
      </c>
      <c r="C52" s="563"/>
      <c r="D52" s="564"/>
      <c r="E52" s="564"/>
      <c r="F52" s="565"/>
      <c r="G52" s="607">
        <f>収支決算書!F28+収支決算書!F30</f>
        <v>0</v>
      </c>
      <c r="H52" s="608"/>
      <c r="I52" s="643">
        <f>収支決算書!G28+収支決算書!G30</f>
        <v>0</v>
      </c>
      <c r="J52" s="644"/>
      <c r="K52" s="201"/>
    </row>
    <row r="53" spans="1:14" ht="39.950000000000003" customHeight="1">
      <c r="A53" s="589"/>
      <c r="B53" s="663" t="s">
        <v>56</v>
      </c>
      <c r="C53" s="664"/>
      <c r="D53" s="664"/>
      <c r="E53" s="664"/>
      <c r="F53" s="665"/>
      <c r="G53" s="609">
        <f>SUM(G49:G52)</f>
        <v>0</v>
      </c>
      <c r="H53" s="610"/>
      <c r="I53" s="590">
        <f>SUM(I49:J52)</f>
        <v>0</v>
      </c>
      <c r="J53" s="591"/>
      <c r="K53" s="201"/>
    </row>
    <row r="54" spans="1:14" ht="39.950000000000003" customHeight="1" thickBot="1">
      <c r="A54" s="626" t="s">
        <v>52</v>
      </c>
      <c r="B54" s="627"/>
      <c r="C54" s="627"/>
      <c r="D54" s="627"/>
      <c r="E54" s="627"/>
      <c r="F54" s="628"/>
      <c r="G54" s="609">
        <f>収支決算書!F44</f>
        <v>0</v>
      </c>
      <c r="H54" s="610"/>
      <c r="I54" s="590">
        <f>収支決算書!G44</f>
        <v>0</v>
      </c>
      <c r="J54" s="591"/>
      <c r="K54" s="201"/>
    </row>
    <row r="55" spans="1:14" ht="39.950000000000003" customHeight="1" thickBot="1">
      <c r="A55" s="584" t="s">
        <v>55</v>
      </c>
      <c r="B55" s="585"/>
      <c r="C55" s="585"/>
      <c r="D55" s="585"/>
      <c r="E55" s="585"/>
      <c r="F55" s="586"/>
      <c r="G55" s="580">
        <f>G53+G54</f>
        <v>0</v>
      </c>
      <c r="H55" s="611"/>
      <c r="I55" s="598">
        <f>I53+I54</f>
        <v>0</v>
      </c>
      <c r="J55" s="581"/>
      <c r="K55" s="193"/>
      <c r="M55" s="202">
        <f>G55-収支決算書!F46</f>
        <v>0</v>
      </c>
      <c r="N55" s="202">
        <f>I55-収支決算書!G46</f>
        <v>0</v>
      </c>
    </row>
    <row r="56" spans="1:14" ht="19.5">
      <c r="A56" s="203"/>
      <c r="B56" s="203"/>
      <c r="C56" s="203"/>
      <c r="D56" s="203"/>
      <c r="E56" s="203"/>
      <c r="F56" s="204"/>
      <c r="G56" s="661">
        <f>G44-G55</f>
        <v>0</v>
      </c>
      <c r="H56" s="662"/>
      <c r="I56" s="661">
        <f>G42-I55</f>
        <v>0</v>
      </c>
      <c r="J56" s="662"/>
    </row>
    <row r="57" spans="1:14">
      <c r="A57" s="205"/>
      <c r="B57" s="205"/>
      <c r="C57" s="205"/>
      <c r="D57" s="205"/>
      <c r="E57" s="205"/>
    </row>
    <row r="58" spans="1:14">
      <c r="A58" s="205"/>
      <c r="B58" s="205"/>
      <c r="C58" s="205"/>
      <c r="D58" s="205"/>
      <c r="E58" s="205"/>
    </row>
  </sheetData>
  <sheetProtection sheet="1" objects="1" scenarios="1"/>
  <mergeCells count="93">
    <mergeCell ref="G56:H56"/>
    <mergeCell ref="I56:J56"/>
    <mergeCell ref="B53:F53"/>
    <mergeCell ref="A55:F55"/>
    <mergeCell ref="A1:K1"/>
    <mergeCell ref="G3:G4"/>
    <mergeCell ref="A8:B8"/>
    <mergeCell ref="E8:F8"/>
    <mergeCell ref="A13:B13"/>
    <mergeCell ref="E13:F13"/>
    <mergeCell ref="I13:J13"/>
    <mergeCell ref="C11:D11"/>
    <mergeCell ref="A3:B4"/>
    <mergeCell ref="A5:B5"/>
    <mergeCell ref="C3:F4"/>
    <mergeCell ref="C5:K5"/>
    <mergeCell ref="H3:I3"/>
    <mergeCell ref="H4:I4"/>
    <mergeCell ref="G41:H41"/>
    <mergeCell ref="A35:K35"/>
    <mergeCell ref="A36:K36"/>
    <mergeCell ref="A37:K37"/>
    <mergeCell ref="A34:K34"/>
    <mergeCell ref="A33:K33"/>
    <mergeCell ref="A24:K24"/>
    <mergeCell ref="A25:K25"/>
    <mergeCell ref="A28:K28"/>
    <mergeCell ref="A29:K29"/>
    <mergeCell ref="J3:K3"/>
    <mergeCell ref="J4:K4"/>
    <mergeCell ref="A11:B11"/>
    <mergeCell ref="E11:F11"/>
    <mergeCell ref="I54:J54"/>
    <mergeCell ref="A22:K22"/>
    <mergeCell ref="A23:K23"/>
    <mergeCell ref="A21:K21"/>
    <mergeCell ref="A17:K17"/>
    <mergeCell ref="A18:K18"/>
    <mergeCell ref="A19:K19"/>
    <mergeCell ref="A20:K20"/>
    <mergeCell ref="I49:J49"/>
    <mergeCell ref="I50:J50"/>
    <mergeCell ref="I51:J51"/>
    <mergeCell ref="A30:K30"/>
    <mergeCell ref="A31:K31"/>
    <mergeCell ref="A32:K32"/>
    <mergeCell ref="A41:F41"/>
    <mergeCell ref="I52:J52"/>
    <mergeCell ref="I55:J55"/>
    <mergeCell ref="B42:F42"/>
    <mergeCell ref="B43:F43"/>
    <mergeCell ref="G49:H49"/>
    <mergeCell ref="G50:H50"/>
    <mergeCell ref="G51:H51"/>
    <mergeCell ref="G52:H52"/>
    <mergeCell ref="G53:H53"/>
    <mergeCell ref="G54:H54"/>
    <mergeCell ref="G55:H55"/>
    <mergeCell ref="B47:F48"/>
    <mergeCell ref="B49:F49"/>
    <mergeCell ref="B50:F50"/>
    <mergeCell ref="B51:F51"/>
    <mergeCell ref="A54:F54"/>
    <mergeCell ref="I48:J48"/>
    <mergeCell ref="I11:J11"/>
    <mergeCell ref="C12:D12"/>
    <mergeCell ref="C13:D13"/>
    <mergeCell ref="G11:H11"/>
    <mergeCell ref="G47:H48"/>
    <mergeCell ref="B52:F52"/>
    <mergeCell ref="G42:H42"/>
    <mergeCell ref="A12:B12"/>
    <mergeCell ref="E12:F12"/>
    <mergeCell ref="I12:J12"/>
    <mergeCell ref="A16:K16"/>
    <mergeCell ref="A47:A48"/>
    <mergeCell ref="G43:H43"/>
    <mergeCell ref="G44:H44"/>
    <mergeCell ref="I47:J47"/>
    <mergeCell ref="A44:F44"/>
    <mergeCell ref="A49:A53"/>
    <mergeCell ref="I53:J53"/>
    <mergeCell ref="G12:H12"/>
    <mergeCell ref="G13:H13"/>
    <mergeCell ref="I10:J10"/>
    <mergeCell ref="I8:J9"/>
    <mergeCell ref="E10:F10"/>
    <mergeCell ref="A9:B9"/>
    <mergeCell ref="E9:F9"/>
    <mergeCell ref="C8:D10"/>
    <mergeCell ref="G8:H8"/>
    <mergeCell ref="G9:H9"/>
    <mergeCell ref="G10:H10"/>
  </mergeCells>
  <phoneticPr fontId="2"/>
  <dataValidations count="1">
    <dataValidation imeMode="halfAlpha" allowBlank="1" showInputMessage="1" showErrorMessage="1" sqref="C2 E2:F2" xr:uid="{E88B47A3-794D-42E2-8EBB-02CE76D6EEA8}"/>
  </dataValidations>
  <printOptions horizontalCentered="1" verticalCentered="1"/>
  <pageMargins left="0.70866141732283472" right="0.51181102362204722" top="0.35433070866141736" bottom="0.35433070866141736" header="0.31496062992125984" footer="0.31496062992125984"/>
  <pageSetup paperSize="9" scale="89" fitToHeight="2" orientation="portrait" r:id="rId1"/>
  <rowBreaks count="1" manualBreakCount="1">
    <brk id="37" max="11" man="1"/>
  </rowBreaks>
  <ignoredErrors>
    <ignoredError sqref="C11:K13" unlockedFormula="1"/>
    <ignoredError sqref="G42:H44" evalError="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CC8B0-AEF8-4AA2-9E6F-8B7083D5374B}">
  <dimension ref="A2:H17"/>
  <sheetViews>
    <sheetView workbookViewId="0">
      <selection activeCell="E22" sqref="E22"/>
    </sheetView>
  </sheetViews>
  <sheetFormatPr defaultRowHeight="13.5"/>
  <cols>
    <col min="1" max="1" width="3.5" bestFit="1" customWidth="1"/>
    <col min="2" max="2" width="5.25" bestFit="1" customWidth="1"/>
    <col min="3" max="3" width="3.5" bestFit="1" customWidth="1"/>
    <col min="4" max="4" width="34.625" bestFit="1" customWidth="1"/>
    <col min="5" max="5" width="72.625" customWidth="1"/>
    <col min="6" max="6" width="7.875" bestFit="1" customWidth="1"/>
    <col min="7" max="7" width="5.25" bestFit="1" customWidth="1"/>
    <col min="8" max="8" width="3.5" bestFit="1" customWidth="1"/>
  </cols>
  <sheetData>
    <row r="2" spans="1:8">
      <c r="A2">
        <v>1</v>
      </c>
      <c r="B2" s="59" t="s">
        <v>214</v>
      </c>
      <c r="C2">
        <v>1</v>
      </c>
      <c r="D2" t="s">
        <v>215</v>
      </c>
      <c r="E2" t="s">
        <v>216</v>
      </c>
      <c r="F2" s="259">
        <v>500000</v>
      </c>
      <c r="G2" t="s">
        <v>214</v>
      </c>
      <c r="H2">
        <v>1</v>
      </c>
    </row>
    <row r="3" spans="1:8">
      <c r="A3">
        <v>2</v>
      </c>
      <c r="B3" s="59" t="s">
        <v>214</v>
      </c>
      <c r="C3">
        <v>2</v>
      </c>
      <c r="D3" t="s">
        <v>217</v>
      </c>
      <c r="E3" t="s">
        <v>218</v>
      </c>
      <c r="F3" s="259">
        <v>500000</v>
      </c>
      <c r="G3" t="s">
        <v>214</v>
      </c>
      <c r="H3">
        <v>2</v>
      </c>
    </row>
    <row r="4" spans="1:8">
      <c r="A4">
        <v>3</v>
      </c>
      <c r="B4" s="59" t="s">
        <v>214</v>
      </c>
      <c r="C4">
        <v>3</v>
      </c>
      <c r="D4" t="s">
        <v>219</v>
      </c>
      <c r="E4" t="s">
        <v>220</v>
      </c>
      <c r="F4" s="259">
        <v>500000</v>
      </c>
      <c r="G4" t="s">
        <v>214</v>
      </c>
      <c r="H4">
        <v>3</v>
      </c>
    </row>
    <row r="5" spans="1:8">
      <c r="A5">
        <v>4</v>
      </c>
      <c r="B5" s="59" t="s">
        <v>214</v>
      </c>
      <c r="C5">
        <v>4</v>
      </c>
      <c r="D5" t="s">
        <v>221</v>
      </c>
      <c r="E5" t="s">
        <v>222</v>
      </c>
      <c r="F5" s="259">
        <v>500000</v>
      </c>
      <c r="G5" t="s">
        <v>214</v>
      </c>
      <c r="H5">
        <v>4</v>
      </c>
    </row>
    <row r="6" spans="1:8">
      <c r="A6">
        <v>5</v>
      </c>
      <c r="B6" s="59" t="s">
        <v>214</v>
      </c>
      <c r="C6">
        <v>5</v>
      </c>
      <c r="D6" t="s">
        <v>223</v>
      </c>
      <c r="E6" t="s">
        <v>180</v>
      </c>
      <c r="F6" s="259">
        <v>500000</v>
      </c>
      <c r="G6" t="s">
        <v>214</v>
      </c>
      <c r="H6">
        <v>5</v>
      </c>
    </row>
    <row r="7" spans="1:8">
      <c r="A7">
        <v>6</v>
      </c>
      <c r="B7" s="59" t="s">
        <v>214</v>
      </c>
      <c r="C7">
        <v>6</v>
      </c>
      <c r="D7" t="s">
        <v>224</v>
      </c>
      <c r="E7" t="s">
        <v>225</v>
      </c>
      <c r="F7" s="259">
        <v>500000</v>
      </c>
      <c r="G7" t="s">
        <v>214</v>
      </c>
      <c r="H7">
        <v>6</v>
      </c>
    </row>
    <row r="8" spans="1:8">
      <c r="A8">
        <v>7</v>
      </c>
      <c r="B8" s="59" t="s">
        <v>214</v>
      </c>
      <c r="C8">
        <v>7</v>
      </c>
      <c r="D8" t="s">
        <v>226</v>
      </c>
      <c r="E8" t="s">
        <v>227</v>
      </c>
      <c r="F8" s="259">
        <v>500000</v>
      </c>
      <c r="G8" t="s">
        <v>214</v>
      </c>
      <c r="H8">
        <v>7</v>
      </c>
    </row>
    <row r="9" spans="1:8">
      <c r="A9">
        <v>8</v>
      </c>
      <c r="B9" s="59" t="s">
        <v>214</v>
      </c>
      <c r="C9">
        <v>8</v>
      </c>
      <c r="D9" t="s">
        <v>228</v>
      </c>
      <c r="E9" t="s">
        <v>179</v>
      </c>
      <c r="F9" s="259">
        <v>500000</v>
      </c>
      <c r="G9" t="s">
        <v>214</v>
      </c>
      <c r="H9">
        <v>8</v>
      </c>
    </row>
    <row r="10" spans="1:8">
      <c r="A10">
        <v>9</v>
      </c>
      <c r="B10" s="59" t="s">
        <v>214</v>
      </c>
      <c r="C10">
        <v>9</v>
      </c>
      <c r="D10" t="s">
        <v>229</v>
      </c>
      <c r="E10" t="s">
        <v>230</v>
      </c>
      <c r="F10" s="259">
        <v>500000</v>
      </c>
      <c r="G10" t="s">
        <v>214</v>
      </c>
      <c r="H10">
        <v>9</v>
      </c>
    </row>
    <row r="11" spans="1:8">
      <c r="A11">
        <v>10</v>
      </c>
      <c r="B11" s="59" t="s">
        <v>214</v>
      </c>
      <c r="C11">
        <v>10</v>
      </c>
      <c r="D11" t="s">
        <v>231</v>
      </c>
      <c r="E11" t="s">
        <v>232</v>
      </c>
      <c r="F11" s="259">
        <v>500000</v>
      </c>
      <c r="G11" t="s">
        <v>214</v>
      </c>
      <c r="H11">
        <v>10</v>
      </c>
    </row>
    <row r="12" spans="1:8">
      <c r="A12">
        <v>11</v>
      </c>
      <c r="B12" s="59" t="s">
        <v>214</v>
      </c>
      <c r="C12">
        <v>11</v>
      </c>
      <c r="D12" t="s">
        <v>233</v>
      </c>
      <c r="E12" t="s">
        <v>234</v>
      </c>
      <c r="F12" s="259">
        <v>500000</v>
      </c>
      <c r="G12" t="s">
        <v>214</v>
      </c>
      <c r="H12">
        <v>11</v>
      </c>
    </row>
    <row r="13" spans="1:8">
      <c r="A13">
        <v>12</v>
      </c>
      <c r="B13" s="59" t="s">
        <v>214</v>
      </c>
      <c r="C13">
        <v>12</v>
      </c>
      <c r="D13" t="s">
        <v>235</v>
      </c>
      <c r="E13" t="s">
        <v>236</v>
      </c>
      <c r="F13" s="259">
        <v>500000</v>
      </c>
      <c r="G13" t="s">
        <v>214</v>
      </c>
      <c r="H13">
        <v>12</v>
      </c>
    </row>
    <row r="14" spans="1:8">
      <c r="A14">
        <v>13</v>
      </c>
      <c r="B14" s="59" t="s">
        <v>214</v>
      </c>
      <c r="C14">
        <v>13</v>
      </c>
      <c r="D14" t="s">
        <v>237</v>
      </c>
      <c r="E14" t="s">
        <v>238</v>
      </c>
      <c r="F14" s="259">
        <v>500000</v>
      </c>
      <c r="G14" t="s">
        <v>214</v>
      </c>
      <c r="H14">
        <v>13</v>
      </c>
    </row>
    <row r="15" spans="1:8">
      <c r="A15">
        <v>14</v>
      </c>
      <c r="B15" s="59" t="s">
        <v>214</v>
      </c>
      <c r="C15">
        <v>14</v>
      </c>
      <c r="D15" t="s">
        <v>239</v>
      </c>
      <c r="E15" t="s">
        <v>240</v>
      </c>
      <c r="F15" s="259">
        <v>500000</v>
      </c>
      <c r="G15" t="s">
        <v>214</v>
      </c>
      <c r="H15">
        <v>14</v>
      </c>
    </row>
    <row r="16" spans="1:8">
      <c r="A16">
        <v>15</v>
      </c>
      <c r="B16" s="59" t="s">
        <v>241</v>
      </c>
      <c r="C16">
        <v>1</v>
      </c>
      <c r="D16" t="s">
        <v>242</v>
      </c>
      <c r="E16" t="s">
        <v>243</v>
      </c>
      <c r="F16" s="259">
        <v>400000</v>
      </c>
      <c r="G16" t="s">
        <v>241</v>
      </c>
      <c r="H16">
        <v>1</v>
      </c>
    </row>
    <row r="17" spans="1:8">
      <c r="A17">
        <v>16</v>
      </c>
      <c r="B17" s="59" t="s">
        <v>241</v>
      </c>
      <c r="C17">
        <v>2</v>
      </c>
      <c r="D17" t="s">
        <v>244</v>
      </c>
      <c r="E17" t="s">
        <v>245</v>
      </c>
      <c r="F17" s="259">
        <v>500000</v>
      </c>
      <c r="G17" t="s">
        <v>241</v>
      </c>
      <c r="H17">
        <v>2</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7</vt:i4>
      </vt:variant>
    </vt:vector>
  </HeadingPairs>
  <TitlesOfParts>
    <vt:vector size="16" baseType="lpstr">
      <vt:lpstr>10号</vt:lpstr>
      <vt:lpstr>４号</vt:lpstr>
      <vt:lpstr>明細書</vt:lpstr>
      <vt:lpstr>収支決算書</vt:lpstr>
      <vt:lpstr>見本・収支決算書</vt:lpstr>
      <vt:lpstr>請求書</vt:lpstr>
      <vt:lpstr>削除禁止</vt:lpstr>
      <vt:lpstr>HP用実績報告</vt:lpstr>
      <vt:lpstr>Sheet1</vt:lpstr>
      <vt:lpstr>'10号'!Print_Area</vt:lpstr>
      <vt:lpstr>'４号'!Print_Area</vt:lpstr>
      <vt:lpstr>HP用実績報告!Print_Area</vt:lpstr>
      <vt:lpstr>見本・収支決算書!Print_Area</vt:lpstr>
      <vt:lpstr>収支決算書!Print_Area</vt:lpstr>
      <vt:lpstr>請求書!Print_Area</vt:lpstr>
      <vt:lpstr>明細書!Print_Area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PC19</dc:creator>
  <cp:lastModifiedBy>谷田 祐子</cp:lastModifiedBy>
  <cp:lastPrinted>2025-09-24T01:40:04Z</cp:lastPrinted>
  <dcterms:created xsi:type="dcterms:W3CDTF">2014-02-17T04:52:57Z</dcterms:created>
  <dcterms:modified xsi:type="dcterms:W3CDTF">2025-10-20T02:05:53Z</dcterms:modified>
</cp:coreProperties>
</file>