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hwsvf01\公開情報\07_プラザ\02 総務調整部\03 V基金助成\05 各助成制度・事務費\R7　各助成事業\07_R7_実績報告書様式\"/>
    </mc:Choice>
  </mc:AlternateContent>
  <xr:revisionPtr revIDLastSave="0" documentId="13_ncr:1_{C5A801A2-F34B-478D-86D3-615A355CDA88}" xr6:coauthVersionLast="47" xr6:coauthVersionMax="47" xr10:uidLastSave="{00000000-0000-0000-0000-000000000000}"/>
  <bookViews>
    <workbookView xWindow="1020" yWindow="210" windowWidth="12645" windowHeight="15480" xr2:uid="{00000000-000D-0000-FFFF-FFFF00000000}"/>
  </bookViews>
  <sheets>
    <sheet name="10号" sheetId="2" r:id="rId1"/>
    <sheet name="４号" sheetId="3" r:id="rId2"/>
    <sheet name="明細書" sheetId="11" r:id="rId3"/>
    <sheet name="収支決算書" sheetId="1" r:id="rId4"/>
    <sheet name="見本・収支決算書" sheetId="9" r:id="rId5"/>
    <sheet name="請求書" sheetId="8" r:id="rId6"/>
    <sheet name="削除禁止" sheetId="5" state="hidden" r:id="rId7"/>
    <sheet name="HP用実績報告" sheetId="6" state="hidden" r:id="rId8"/>
    <sheet name="Sheet7" sheetId="7" state="hidden" r:id="rId9"/>
  </sheets>
  <definedNames>
    <definedName name="_xlnm.Print_Area" localSheetId="0">'10号'!$A$1:$J$34</definedName>
    <definedName name="_xlnm.Print_Area" localSheetId="1">'４号'!$A$1:$I$170</definedName>
    <definedName name="_xlnm.Print_Area" localSheetId="7">HP用実績報告!$A$1:$L$92</definedName>
    <definedName name="_xlnm.Print_Area" localSheetId="4">見本・収支決算書!$A$1:$H$53</definedName>
    <definedName name="_xlnm.Print_Area" localSheetId="3">収支決算書!$A$1:$H$51</definedName>
    <definedName name="_xlnm.Print_Area" localSheetId="5">請求書!$A$1:$K$42</definedName>
    <definedName name="_xlnm.Print_Area" localSheetId="2">明細書!$A$1:$AV$48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2" i="8" l="1"/>
  <c r="C41" i="1"/>
  <c r="C39" i="1"/>
  <c r="C37" i="1"/>
  <c r="C35" i="1"/>
  <c r="C33" i="1"/>
  <c r="C29" i="1"/>
  <c r="C27" i="1"/>
  <c r="C25" i="1"/>
  <c r="C23" i="1"/>
  <c r="C21" i="1"/>
  <c r="AV46" i="11"/>
  <c r="AR46" i="11"/>
  <c r="F42" i="1" s="1"/>
  <c r="AN46" i="11"/>
  <c r="F40" i="1" s="1"/>
  <c r="P46" i="11"/>
  <c r="D46" i="11"/>
  <c r="F22" i="1" s="1"/>
  <c r="AJ46" i="11"/>
  <c r="F38" i="1" s="1"/>
  <c r="AF46" i="11"/>
  <c r="F36" i="1" s="1"/>
  <c r="AB46" i="11"/>
  <c r="AJ47" i="11" s="1"/>
  <c r="X46" i="11"/>
  <c r="T46" i="11"/>
  <c r="F30" i="1" s="1"/>
  <c r="L46" i="11"/>
  <c r="F26" i="1" s="1"/>
  <c r="H46" i="11"/>
  <c r="F24" i="1" s="1"/>
  <c r="AV47" i="11" l="1"/>
  <c r="X47" i="11"/>
  <c r="F34" i="1"/>
  <c r="F28" i="1"/>
  <c r="L47" i="11"/>
  <c r="AJ48" i="11" l="1"/>
  <c r="AV48" i="11" s="1"/>
  <c r="X48" i="11"/>
  <c r="K3" i="5" l="1"/>
  <c r="C33" i="6" l="1"/>
  <c r="C31" i="6"/>
  <c r="C29" i="6"/>
  <c r="C27" i="6"/>
  <c r="C25" i="6"/>
  <c r="C23" i="6"/>
  <c r="C21" i="6"/>
  <c r="C19" i="6"/>
  <c r="C17" i="6"/>
  <c r="C15" i="6"/>
  <c r="C13" i="6"/>
  <c r="C11" i="6"/>
  <c r="F9" i="9"/>
  <c r="F32" i="9"/>
  <c r="J33" i="9" s="1"/>
  <c r="F36" i="9"/>
  <c r="G36" i="9" s="1"/>
  <c r="K37" i="9" s="1"/>
  <c r="F11" i="9"/>
  <c r="M37" i="9"/>
  <c r="M38" i="9"/>
  <c r="M39" i="9"/>
  <c r="M40" i="9"/>
  <c r="M41" i="9"/>
  <c r="M42" i="9"/>
  <c r="L42" i="9"/>
  <c r="L37" i="9"/>
  <c r="K38" i="9"/>
  <c r="K39" i="9"/>
  <c r="K40" i="9"/>
  <c r="K41" i="9"/>
  <c r="M28" i="9"/>
  <c r="M29" i="9"/>
  <c r="M30" i="9"/>
  <c r="M31" i="9"/>
  <c r="M32" i="9"/>
  <c r="M33" i="9"/>
  <c r="M34" i="9"/>
  <c r="L34" i="9"/>
  <c r="L33" i="9"/>
  <c r="L32" i="9"/>
  <c r="L31" i="9"/>
  <c r="L30" i="9"/>
  <c r="L29" i="9"/>
  <c r="L28" i="9"/>
  <c r="K28" i="9"/>
  <c r="K29" i="9"/>
  <c r="K30" i="9"/>
  <c r="K31" i="9"/>
  <c r="K32" i="9"/>
  <c r="K33" i="9"/>
  <c r="J32" i="9"/>
  <c r="J31" i="9"/>
  <c r="J29" i="9"/>
  <c r="J28" i="9"/>
  <c r="J30" i="9"/>
  <c r="G31" i="9"/>
  <c r="G40" i="9"/>
  <c r="G37" i="9"/>
  <c r="G39" i="9"/>
  <c r="G35" i="9"/>
  <c r="G45" i="9" s="1"/>
  <c r="G33" i="9"/>
  <c r="F33" i="9"/>
  <c r="G28" i="9"/>
  <c r="F28" i="9"/>
  <c r="F26" i="9"/>
  <c r="F24" i="9"/>
  <c r="E26" i="9"/>
  <c r="E25" i="9"/>
  <c r="G21" i="9"/>
  <c r="F22" i="9"/>
  <c r="E22" i="9"/>
  <c r="E21" i="9"/>
  <c r="F45" i="9"/>
  <c r="L41" i="9"/>
  <c r="J41" i="9"/>
  <c r="L40" i="9"/>
  <c r="J40" i="9"/>
  <c r="L39" i="9"/>
  <c r="J39" i="9"/>
  <c r="L38" i="9"/>
  <c r="J38" i="9"/>
  <c r="F14" i="9"/>
  <c r="E58" i="3"/>
  <c r="G44" i="1"/>
  <c r="J32" i="1"/>
  <c r="J31" i="1"/>
  <c r="J30" i="1"/>
  <c r="J29" i="1"/>
  <c r="J28" i="1"/>
  <c r="M39" i="1"/>
  <c r="M38" i="1"/>
  <c r="M37" i="1"/>
  <c r="M36" i="1"/>
  <c r="M35" i="1"/>
  <c r="L39" i="1"/>
  <c r="L38" i="1"/>
  <c r="L37" i="1"/>
  <c r="L36" i="1"/>
  <c r="L35" i="1"/>
  <c r="M32" i="1"/>
  <c r="M31" i="1"/>
  <c r="M30" i="1"/>
  <c r="M29" i="1"/>
  <c r="M28" i="1"/>
  <c r="L32" i="1"/>
  <c r="L31" i="1"/>
  <c r="L30" i="1"/>
  <c r="L29" i="1"/>
  <c r="L28" i="1"/>
  <c r="K39" i="1"/>
  <c r="K38" i="1"/>
  <c r="K37" i="1"/>
  <c r="K36" i="1"/>
  <c r="J39" i="1"/>
  <c r="J38" i="1"/>
  <c r="J37" i="1"/>
  <c r="J36" i="1"/>
  <c r="K32" i="1"/>
  <c r="K31" i="1"/>
  <c r="K30" i="1"/>
  <c r="K29" i="1"/>
  <c r="K28" i="1"/>
  <c r="G32" i="9" l="1"/>
  <c r="F34" i="9"/>
  <c r="J34" i="9" s="1"/>
  <c r="F46" i="9"/>
  <c r="J42" i="9" s="1"/>
  <c r="G46" i="9"/>
  <c r="K42" i="9" s="1"/>
  <c r="J37" i="9"/>
  <c r="G34" i="9"/>
  <c r="K34" i="9" s="1"/>
  <c r="F47" i="9"/>
  <c r="G48" i="9"/>
  <c r="G47" i="9"/>
  <c r="K35" i="1"/>
  <c r="J35" i="1"/>
  <c r="H18" i="8"/>
  <c r="H22" i="8" s="1"/>
  <c r="H17" i="8"/>
  <c r="H21" i="8" s="1"/>
  <c r="A15" i="6"/>
  <c r="A17" i="6"/>
  <c r="A19" i="6"/>
  <c r="A21" i="6"/>
  <c r="A23" i="6"/>
  <c r="A25" i="6"/>
  <c r="A27" i="6"/>
  <c r="A29" i="6"/>
  <c r="A31" i="6"/>
  <c r="A33" i="6"/>
  <c r="A35" i="6"/>
  <c r="A37" i="6"/>
  <c r="A39" i="6"/>
  <c r="A41" i="6"/>
  <c r="A43" i="6"/>
  <c r="A45" i="6"/>
  <c r="A47" i="6"/>
  <c r="A49" i="6"/>
  <c r="A53" i="6"/>
  <c r="A13" i="6"/>
  <c r="A11" i="6"/>
  <c r="F48" i="9" l="1"/>
  <c r="F15" i="9"/>
  <c r="I46" i="9"/>
  <c r="I48" i="9"/>
  <c r="F11" i="6"/>
  <c r="E12" i="6"/>
  <c r="E11" i="6"/>
  <c r="A66" i="6"/>
  <c r="A67" i="6"/>
  <c r="A68" i="6"/>
  <c r="A69" i="6"/>
  <c r="A70" i="6"/>
  <c r="A71" i="6"/>
  <c r="A72" i="6"/>
  <c r="A73" i="6"/>
  <c r="A74" i="6"/>
  <c r="A65" i="6"/>
  <c r="A54" i="6"/>
  <c r="A55" i="6"/>
  <c r="A56" i="6"/>
  <c r="A57" i="6"/>
  <c r="A58" i="6"/>
  <c r="A59" i="6"/>
  <c r="A60" i="6"/>
  <c r="A61" i="6"/>
  <c r="A62" i="6"/>
  <c r="F15" i="6"/>
  <c r="F17" i="6"/>
  <c r="F19" i="6"/>
  <c r="F21" i="6"/>
  <c r="F23" i="6"/>
  <c r="F25" i="6"/>
  <c r="F27" i="6"/>
  <c r="F29" i="6"/>
  <c r="F31" i="6"/>
  <c r="F33" i="6"/>
  <c r="F35" i="6"/>
  <c r="F37" i="6"/>
  <c r="F39" i="6"/>
  <c r="F41" i="6"/>
  <c r="F43" i="6"/>
  <c r="F45" i="6"/>
  <c r="F47" i="6"/>
  <c r="F49" i="6"/>
  <c r="F13" i="6"/>
  <c r="E50" i="6"/>
  <c r="E49" i="6"/>
  <c r="E48" i="6"/>
  <c r="E47" i="6"/>
  <c r="E46" i="6"/>
  <c r="E45" i="6"/>
  <c r="E44" i="6"/>
  <c r="E43" i="6"/>
  <c r="E42" i="6"/>
  <c r="E41" i="6"/>
  <c r="E40" i="6"/>
  <c r="E39" i="6"/>
  <c r="E38" i="6"/>
  <c r="E37" i="6"/>
  <c r="E36" i="6"/>
  <c r="E35" i="6"/>
  <c r="E34" i="6"/>
  <c r="E33" i="6"/>
  <c r="E32" i="6"/>
  <c r="E31" i="6"/>
  <c r="E30" i="6"/>
  <c r="E29" i="6"/>
  <c r="E28" i="6"/>
  <c r="E27" i="6"/>
  <c r="E26" i="6"/>
  <c r="E25" i="6"/>
  <c r="E24" i="6"/>
  <c r="E23" i="6"/>
  <c r="E22" i="6"/>
  <c r="E21" i="6"/>
  <c r="E20" i="6"/>
  <c r="E19" i="6"/>
  <c r="E18" i="6"/>
  <c r="E17" i="6"/>
  <c r="E16" i="6"/>
  <c r="E15" i="6"/>
  <c r="E14" i="6"/>
  <c r="E13" i="6"/>
  <c r="H14" i="8"/>
  <c r="H13" i="8"/>
  <c r="H12" i="8"/>
  <c r="H11" i="8"/>
  <c r="E7" i="3"/>
  <c r="C49" i="6"/>
  <c r="C47" i="6"/>
  <c r="C45" i="6"/>
  <c r="C43" i="6"/>
  <c r="C41" i="6"/>
  <c r="C39" i="6"/>
  <c r="C37" i="6"/>
  <c r="C35" i="6"/>
  <c r="B80" i="6"/>
  <c r="B89" i="6"/>
  <c r="G7" i="3"/>
  <c r="C4" i="3"/>
  <c r="G80" i="6"/>
  <c r="I89" i="6"/>
  <c r="I88" i="6"/>
  <c r="I87" i="6"/>
  <c r="I86" i="6"/>
  <c r="G89" i="6"/>
  <c r="G88" i="6"/>
  <c r="G87" i="6"/>
  <c r="G86" i="6"/>
  <c r="B88" i="6"/>
  <c r="B87" i="6"/>
  <c r="B86" i="6"/>
  <c r="C8" i="3" l="1"/>
  <c r="D8" i="1" s="1"/>
  <c r="I47" i="9"/>
  <c r="I90" i="6"/>
  <c r="H4" i="6"/>
  <c r="G90" i="6"/>
  <c r="C3" i="6"/>
  <c r="E2" i="6" l="1"/>
  <c r="C2" i="6"/>
  <c r="C5" i="6"/>
  <c r="J4" i="6"/>
  <c r="B3" i="5"/>
  <c r="H3" i="5"/>
  <c r="G3" i="5"/>
  <c r="F3" i="5"/>
  <c r="C3" i="5"/>
  <c r="E3" i="5"/>
  <c r="D3" i="5"/>
  <c r="A3" i="5"/>
  <c r="F2" i="1"/>
  <c r="F8" i="1" s="1"/>
  <c r="G43" i="1"/>
  <c r="F43" i="1"/>
  <c r="F44" i="1"/>
  <c r="G91" i="6" s="1"/>
  <c r="G92" i="6" s="1"/>
  <c r="G31" i="1"/>
  <c r="F31" i="1"/>
  <c r="F45" i="1" s="1"/>
  <c r="G32" i="1"/>
  <c r="G46" i="1" s="1"/>
  <c r="M3" i="5" s="1"/>
  <c r="F32" i="1"/>
  <c r="E34" i="8" l="1"/>
  <c r="F14" i="1"/>
  <c r="I3" i="5" s="1"/>
  <c r="G45" i="1"/>
  <c r="I91" i="6"/>
  <c r="I92" i="6" s="1"/>
  <c r="F46" i="1"/>
  <c r="L3" i="5" s="1"/>
  <c r="I44" i="1" l="1"/>
  <c r="G79" i="6"/>
  <c r="G81" i="6" s="1"/>
  <c r="G93" i="6" s="1"/>
  <c r="F15" i="1"/>
  <c r="I46" i="1"/>
  <c r="M92" i="6"/>
  <c r="N92" i="6"/>
  <c r="I93" i="6" l="1"/>
  <c r="I45" i="1"/>
  <c r="J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I6" authorId="0" shapeId="0" xr:uid="{78F98BCA-A759-4108-AF03-A11B48A75C4B}">
      <text>
        <r>
          <rPr>
            <b/>
            <sz val="12"/>
            <color indexed="81"/>
            <rFont val="MS P ゴシック"/>
            <family val="3"/>
            <charset val="128"/>
          </rPr>
          <t>文書番号管理をしている団体はその番号を入力
ない場合は入力不要</t>
        </r>
      </text>
    </comment>
    <comment ref="I7" authorId="0" shapeId="0" xr:uid="{88F28521-AE33-4EAE-AB0A-004D8D523903}">
      <text>
        <r>
          <rPr>
            <b/>
            <sz val="12"/>
            <color indexed="81"/>
            <rFont val="MS P ゴシック"/>
            <family val="3"/>
            <charset val="128"/>
          </rPr>
          <t>事業完了後1 か月以内の日付もしくは３月１０日までの
早い日までに提出して下さい。</t>
        </r>
        <r>
          <rPr>
            <sz val="9"/>
            <color indexed="81"/>
            <rFont val="MS P ゴシック"/>
            <family val="3"/>
            <charset val="128"/>
          </rPr>
          <t xml:space="preserve">
</t>
        </r>
      </text>
    </comment>
    <comment ref="G14" authorId="0" shapeId="0" xr:uid="{33DE1960-A9A7-499C-BAD3-71C750F94743}">
      <text>
        <r>
          <rPr>
            <b/>
            <sz val="12"/>
            <color indexed="81"/>
            <rFont val="MS P ゴシック"/>
            <family val="3"/>
            <charset val="128"/>
          </rPr>
          <t>押印は不要。
連絡が可能な電話番号とメールアドレスを記入</t>
        </r>
        <r>
          <rPr>
            <sz val="9"/>
            <color indexed="81"/>
            <rFont val="MS P ゴシック"/>
            <family val="3"/>
            <charset val="128"/>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I1" authorId="0" shapeId="0" xr:uid="{16776438-1DBD-4F27-95E4-6856031CB83C}">
      <text>
        <r>
          <rPr>
            <b/>
            <sz val="12"/>
            <color indexed="81"/>
            <rFont val="MS P ゴシック"/>
            <family val="3"/>
            <charset val="128"/>
          </rPr>
          <t>すべて10.5ポイント以上で作成してください</t>
        </r>
        <r>
          <rPr>
            <sz val="9"/>
            <color indexed="81"/>
            <rFont val="MS P ゴシック"/>
            <family val="3"/>
            <charset val="128"/>
          </rPr>
          <t xml:space="preserve">
</t>
        </r>
      </text>
    </comment>
    <comment ref="A2" authorId="0" shapeId="0" xr:uid="{2EEEC767-3909-4CAF-AB29-26987440778B}">
      <text>
        <r>
          <rPr>
            <b/>
            <sz val="12"/>
            <color indexed="81"/>
            <rFont val="MS P ゴシック"/>
            <family val="3"/>
            <charset val="128"/>
          </rPr>
          <t xml:space="preserve">・　各欄は、必要に応じて追加･拡幅し、分かりやすい記載を心がけてください。
・　情報公開対象は、プラザのホームページ上で公開する項目です。
・　実績報告書・収支決算書に係る関係書類は年度終了後5年間保管してください。
</t>
        </r>
        <r>
          <rPr>
            <sz val="12"/>
            <color indexed="81"/>
            <rFont val="MS P ゴシック"/>
            <family val="3"/>
            <charset val="128"/>
          </rPr>
          <t xml:space="preserve">
</t>
        </r>
      </text>
    </comment>
    <comment ref="A4" authorId="0" shapeId="0" xr:uid="{3DD95087-9681-4774-A6BC-E3786A4438E8}">
      <text>
        <r>
          <rPr>
            <b/>
            <sz val="11"/>
            <color indexed="81"/>
            <rFont val="MS P ゴシック"/>
            <family val="3"/>
            <charset val="128"/>
          </rPr>
          <t>情報公開対象</t>
        </r>
        <r>
          <rPr>
            <b/>
            <sz val="9"/>
            <color indexed="81"/>
            <rFont val="MS P ゴシック"/>
            <family val="3"/>
            <charset val="128"/>
          </rPr>
          <t xml:space="preserve">
</t>
        </r>
        <r>
          <rPr>
            <sz val="9"/>
            <color indexed="81"/>
            <rFont val="MS P ゴシック"/>
            <family val="3"/>
            <charset val="128"/>
          </rPr>
          <t xml:space="preserve">
</t>
        </r>
      </text>
    </comment>
    <comment ref="A6" authorId="0" shapeId="0" xr:uid="{DF5DBA59-8F2C-4C6D-936E-4DC4BCD77AA0}">
      <text>
        <r>
          <rPr>
            <b/>
            <sz val="11"/>
            <color indexed="81"/>
            <rFont val="MS P ゴシック"/>
            <family val="3"/>
            <charset val="128"/>
          </rPr>
          <t>情報公開対象</t>
        </r>
        <r>
          <rPr>
            <sz val="9"/>
            <color indexed="81"/>
            <rFont val="MS P ゴシック"/>
            <family val="3"/>
            <charset val="128"/>
          </rPr>
          <t xml:space="preserve">
</t>
        </r>
      </text>
    </comment>
    <comment ref="C8" authorId="0" shapeId="0" xr:uid="{105C1826-EE1E-43F6-91C4-E5A877BC23B0}">
      <text>
        <r>
          <rPr>
            <b/>
            <sz val="12"/>
            <color indexed="81"/>
            <rFont val="MS P ゴシック"/>
            <family val="3"/>
            <charset val="128"/>
          </rPr>
          <t>変更する場合は、変更申請が必要</t>
        </r>
      </text>
    </comment>
    <comment ref="A11" authorId="0" shapeId="0" xr:uid="{CE8D0B8E-A6E0-4A0C-8335-E2974FB50E05}">
      <text>
        <r>
          <rPr>
            <b/>
            <sz val="11"/>
            <color indexed="81"/>
            <rFont val="MS P ゴシック"/>
            <family val="3"/>
            <charset val="128"/>
          </rPr>
          <t>情報公開対象</t>
        </r>
      </text>
    </comment>
    <comment ref="E12" authorId="0" shapeId="0" xr:uid="{D25EC8E9-A36F-4223-92FC-098F9B601122}">
      <text>
        <r>
          <rPr>
            <b/>
            <sz val="12"/>
            <color indexed="81"/>
            <rFont val="MS P ゴシック"/>
            <family val="3"/>
            <charset val="128"/>
          </rPr>
          <t>延べ人数を記載</t>
        </r>
        <r>
          <rPr>
            <sz val="9"/>
            <color indexed="81"/>
            <rFont val="MS P ゴシック"/>
            <family val="3"/>
            <charset val="128"/>
          </rPr>
          <t xml:space="preserve">
</t>
        </r>
      </text>
    </comment>
    <comment ref="F12" authorId="0" shapeId="0" xr:uid="{28249804-E891-4C26-A0C5-DD1E92D38850}">
      <text>
        <r>
          <rPr>
            <b/>
            <sz val="12"/>
            <color indexed="81"/>
            <rFont val="MS P ゴシック"/>
            <family val="3"/>
            <charset val="128"/>
          </rPr>
          <t>具体的な数値・名称を記入</t>
        </r>
        <r>
          <rPr>
            <sz val="12"/>
            <color indexed="81"/>
            <rFont val="MS P ゴシック"/>
            <family val="3"/>
            <charset val="128"/>
          </rPr>
          <t xml:space="preserve">
</t>
        </r>
      </text>
    </comment>
    <comment ref="B57" authorId="0" shapeId="0" xr:uid="{8A4954EE-4589-4C5C-91A6-DE7AC54183CE}">
      <text>
        <r>
          <rPr>
            <b/>
            <sz val="12"/>
            <color indexed="81"/>
            <rFont val="MS P ゴシック"/>
            <family val="3"/>
            <charset val="128"/>
          </rPr>
          <t>該当する項目を選択</t>
        </r>
        <r>
          <rPr>
            <sz val="9"/>
            <color indexed="81"/>
            <rFont val="MS P ゴシック"/>
            <family val="3"/>
            <charset val="128"/>
          </rPr>
          <t xml:space="preserve">
</t>
        </r>
      </text>
    </comment>
    <comment ref="F58" authorId="0" shapeId="0" xr:uid="{EA084208-4193-4895-90BB-A799B11E70E3}">
      <text>
        <r>
          <rPr>
            <b/>
            <sz val="12"/>
            <color indexed="81"/>
            <rFont val="MS P ゴシック"/>
            <family val="3"/>
            <charset val="128"/>
          </rPr>
          <t>該当する項目を選択</t>
        </r>
        <r>
          <rPr>
            <sz val="9"/>
            <color indexed="81"/>
            <rFont val="MS P ゴシック"/>
            <family val="3"/>
            <charset val="128"/>
          </rPr>
          <t xml:space="preserve">
</t>
        </r>
      </text>
    </comment>
    <comment ref="E61" authorId="0" shapeId="0" xr:uid="{E530921D-D4A4-40FF-8504-A829852FB320}">
      <text>
        <r>
          <rPr>
            <b/>
            <sz val="12"/>
            <color indexed="81"/>
            <rFont val="MS P ゴシック"/>
            <family val="3"/>
            <charset val="128"/>
          </rPr>
          <t>具体的な数値や名称を記入</t>
        </r>
        <r>
          <rPr>
            <sz val="9"/>
            <color indexed="81"/>
            <rFont val="MS P ゴシック"/>
            <family val="3"/>
            <charset val="128"/>
          </rPr>
          <t xml:space="preserve">
</t>
        </r>
      </text>
    </comment>
    <comment ref="G61" authorId="0" shapeId="0" xr:uid="{5CE88BA3-7905-4CC1-8EC2-22231703F135}">
      <text>
        <r>
          <rPr>
            <b/>
            <sz val="12"/>
            <color indexed="81"/>
            <rFont val="MS P ゴシック"/>
            <family val="3"/>
            <charset val="128"/>
          </rPr>
          <t>・事業費総額の30％を越える増減　→　助成金</t>
        </r>
        <r>
          <rPr>
            <b/>
            <sz val="12"/>
            <color indexed="10"/>
            <rFont val="MS P ゴシック"/>
            <family val="3"/>
            <charset val="128"/>
          </rPr>
          <t>交付決定内容変更</t>
        </r>
        <r>
          <rPr>
            <b/>
            <sz val="12"/>
            <color indexed="81"/>
            <rFont val="MS P ゴシック"/>
            <family val="3"/>
            <charset val="128"/>
          </rPr>
          <t>承認申請書を提出
・助成対象金額が助成金額を下回る場合　→　</t>
        </r>
        <r>
          <rPr>
            <b/>
            <sz val="12"/>
            <color indexed="10"/>
            <rFont val="MS P ゴシック"/>
            <family val="3"/>
            <charset val="128"/>
          </rPr>
          <t>助成金変更</t>
        </r>
        <r>
          <rPr>
            <b/>
            <sz val="12"/>
            <color indexed="81"/>
            <rFont val="MS P ゴシック"/>
            <family val="3"/>
            <charset val="128"/>
          </rPr>
          <t>交付承認申請書を提出
※該当する場合や疑問点がある場合は、報告書の提出前に事業担当者に相談して下さい。</t>
        </r>
        <r>
          <rPr>
            <b/>
            <sz val="9"/>
            <color indexed="81"/>
            <rFont val="MS P ゴシック"/>
            <family val="3"/>
            <charset val="128"/>
          </rPr>
          <t xml:space="preserve">
</t>
        </r>
        <r>
          <rPr>
            <sz val="9"/>
            <color indexed="81"/>
            <rFont val="MS P ゴシック"/>
            <family val="3"/>
            <charset val="128"/>
          </rPr>
          <t xml:space="preserve">
</t>
        </r>
      </text>
    </comment>
    <comment ref="A72" authorId="0" shapeId="0" xr:uid="{506CF7EF-CD2E-464A-B31C-FFC6B4A86E1B}">
      <text>
        <r>
          <rPr>
            <b/>
            <sz val="12"/>
            <color indexed="81"/>
            <rFont val="MS P ゴシック"/>
            <family val="3"/>
            <charset val="128"/>
          </rPr>
          <t>該当する項目を選択</t>
        </r>
      </text>
    </comment>
    <comment ref="E82" authorId="0" shapeId="0" xr:uid="{EC1AFD38-DB70-4C00-86A1-4E8AEC491972}">
      <text>
        <r>
          <rPr>
            <b/>
            <sz val="11"/>
            <color indexed="81"/>
            <rFont val="MS P ゴシック"/>
            <family val="3"/>
            <charset val="128"/>
          </rPr>
          <t>情報公開対象</t>
        </r>
        <r>
          <rPr>
            <b/>
            <sz val="9"/>
            <color indexed="81"/>
            <rFont val="MS P ゴシック"/>
            <family val="3"/>
            <charset val="128"/>
          </rPr>
          <t xml:space="preserve">
</t>
        </r>
        <r>
          <rPr>
            <sz val="9"/>
            <color indexed="81"/>
            <rFont val="MS P ゴシック"/>
            <family val="3"/>
            <charset val="128"/>
          </rPr>
          <t xml:space="preserve">
</t>
        </r>
      </text>
    </comment>
    <comment ref="A83" authorId="0" shapeId="0" xr:uid="{CF36D05B-23CE-403F-B770-1B76CF40F042}">
      <text>
        <r>
          <rPr>
            <b/>
            <sz val="12"/>
            <color indexed="81"/>
            <rFont val="MS P ゴシック"/>
            <family val="3"/>
            <charset val="128"/>
          </rPr>
          <t xml:space="preserve">採択意見を踏まえて、当該事業が
「地域づくりにどのように貢献できたか」について、
対応や結果を具体的に記入
</t>
        </r>
        <r>
          <rPr>
            <sz val="9"/>
            <color indexed="81"/>
            <rFont val="MS P ゴシック"/>
            <family val="3"/>
            <charset val="128"/>
          </rPr>
          <t xml:space="preserve">
</t>
        </r>
      </text>
    </comment>
    <comment ref="A94" authorId="0" shapeId="0" xr:uid="{4AEA39AA-9B59-4BF7-89C7-DDEC8725934D}">
      <text>
        <r>
          <rPr>
            <b/>
            <sz val="12"/>
            <color indexed="81"/>
            <rFont val="MS P ゴシック"/>
            <family val="3"/>
            <charset val="128"/>
          </rPr>
          <t>連携・協働して効果的だったことや、
参加者・連携団体の反応や意見について具体的に記入</t>
        </r>
        <r>
          <rPr>
            <b/>
            <sz val="14"/>
            <color indexed="81"/>
            <rFont val="MS P ゴシック"/>
            <family val="3"/>
            <charset val="128"/>
          </rPr>
          <t xml:space="preserve">
</t>
        </r>
        <r>
          <rPr>
            <sz val="9"/>
            <color indexed="81"/>
            <rFont val="MS P ゴシック"/>
            <family val="3"/>
            <charset val="128"/>
          </rPr>
          <t xml:space="preserve">
</t>
        </r>
      </text>
    </comment>
    <comment ref="A106" authorId="0" shapeId="0" xr:uid="{0A7DDF65-1EF5-45FB-B600-8D105BAB5212}">
      <text>
        <r>
          <rPr>
            <b/>
            <sz val="12"/>
            <color indexed="81"/>
            <rFont val="MS P ゴシック"/>
            <family val="3"/>
            <charset val="128"/>
          </rPr>
          <t xml:space="preserve">簡潔な記述や表を活用して、継続活動の推移が分かる様に
工夫して記載して下さい。
</t>
        </r>
        <r>
          <rPr>
            <sz val="9"/>
            <color indexed="81"/>
            <rFont val="MS P ゴシック"/>
            <family val="3"/>
            <charset val="128"/>
          </rPr>
          <t xml:space="preserve">
</t>
        </r>
      </text>
    </comment>
    <comment ref="C120" authorId="0" shapeId="0" xr:uid="{612C4047-51FB-4EE8-B517-FAA11258CD4E}">
      <text>
        <r>
          <rPr>
            <b/>
            <sz val="11"/>
            <color indexed="81"/>
            <rFont val="MS P ゴシック"/>
            <family val="3"/>
            <charset val="128"/>
          </rPr>
          <t>情報公開対象</t>
        </r>
        <r>
          <rPr>
            <b/>
            <sz val="9"/>
            <color indexed="81"/>
            <rFont val="MS P ゴシック"/>
            <family val="3"/>
            <charset val="128"/>
          </rPr>
          <t xml:space="preserve">
</t>
        </r>
        <r>
          <rPr>
            <sz val="9"/>
            <color indexed="81"/>
            <rFont val="MS P ゴシック"/>
            <family val="3"/>
            <charset val="128"/>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B4" authorId="0" shapeId="0" xr:uid="{8ABEE501-154F-4711-A8F2-558F2E7CA416}">
      <text>
        <r>
          <rPr>
            <b/>
            <sz val="12"/>
            <color indexed="81"/>
            <rFont val="MS P ゴシック"/>
            <family val="3"/>
            <charset val="128"/>
          </rPr>
          <t>収支決算書の項目と一致
項目はB列４９行目以降で変更可能</t>
        </r>
      </text>
    </comment>
    <comment ref="C5" authorId="0" shapeId="0" xr:uid="{54FF5412-38A2-4815-B24D-C3B67221D9E9}">
      <text>
        <r>
          <rPr>
            <b/>
            <sz val="12"/>
            <color indexed="81"/>
            <rFont val="MS P ゴシック"/>
            <family val="3"/>
            <charset val="128"/>
          </rPr>
          <t>日付順</t>
        </r>
        <r>
          <rPr>
            <b/>
            <sz val="9"/>
            <color indexed="81"/>
            <rFont val="MS P ゴシック"/>
            <family val="3"/>
            <charset val="128"/>
          </rPr>
          <t xml:space="preserve">
</t>
        </r>
        <r>
          <rPr>
            <sz val="9"/>
            <color indexed="81"/>
            <rFont val="MS P ゴシック"/>
            <family val="3"/>
            <charset val="128"/>
          </rPr>
          <t xml:space="preserve">
</t>
        </r>
      </text>
    </comment>
    <comment ref="D46" authorId="0" shapeId="0" xr:uid="{3AE2A87B-3B92-4BB0-A6AF-23C82FEB2FAE}">
      <text>
        <r>
          <rPr>
            <b/>
            <sz val="12"/>
            <color indexed="81"/>
            <rFont val="MS P ゴシック"/>
            <family val="3"/>
            <charset val="128"/>
          </rPr>
          <t>項目の合計額と同額
助成金額ではない</t>
        </r>
        <r>
          <rPr>
            <b/>
            <sz val="9"/>
            <color indexed="81"/>
            <rFont val="MS P ゴシック"/>
            <family val="3"/>
            <charset val="128"/>
          </rPr>
          <t xml:space="preserve">
</t>
        </r>
        <r>
          <rPr>
            <sz val="9"/>
            <color indexed="81"/>
            <rFont val="MS P ゴシック"/>
            <family val="3"/>
            <charset val="128"/>
          </rPr>
          <t xml:space="preserve">
</t>
        </r>
      </text>
    </comment>
    <comment ref="C49" authorId="0" shapeId="0" xr:uid="{3BC67E40-6FA5-4F05-A9D1-4014E1E3FD63}">
      <text>
        <r>
          <rPr>
            <b/>
            <sz val="12"/>
            <color indexed="81"/>
            <rFont val="MS P ゴシック"/>
            <family val="3"/>
            <charset val="128"/>
          </rPr>
          <t>項目は収支予算書等に
合わせて変更</t>
        </r>
        <r>
          <rPr>
            <sz val="9"/>
            <color indexed="81"/>
            <rFont val="MS P ゴシック"/>
            <family val="3"/>
            <charset val="128"/>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A2" authorId="0" shapeId="0" xr:uid="{9C781610-8E6A-4792-9795-163F82EFA7C4}">
      <text>
        <r>
          <rPr>
            <b/>
            <sz val="11"/>
            <color indexed="81"/>
            <rFont val="MS P ゴシック"/>
            <family val="3"/>
            <charset val="128"/>
          </rPr>
          <t>情報公開対象</t>
        </r>
      </text>
    </comment>
    <comment ref="B10" authorId="0" shapeId="0" xr:uid="{EB0CDC28-F372-43DC-BABA-9503A70DEC58}">
      <text>
        <r>
          <rPr>
            <b/>
            <sz val="11"/>
            <color indexed="81"/>
            <rFont val="MS P ゴシック"/>
            <family val="3"/>
            <charset val="128"/>
          </rPr>
          <t>収支予算書の項目内容を転記</t>
        </r>
      </text>
    </comment>
    <comment ref="F10" authorId="0" shapeId="0" xr:uid="{669CEE43-A0A5-46AE-A89C-697432B957DF}">
      <text>
        <r>
          <rPr>
            <b/>
            <sz val="11"/>
            <color indexed="81"/>
            <rFont val="MS P ゴシック"/>
            <family val="3"/>
            <charset val="128"/>
          </rPr>
          <t>〔 〕に収支予算書の金額を入力</t>
        </r>
        <r>
          <rPr>
            <sz val="9"/>
            <color indexed="81"/>
            <rFont val="MS P ゴシック"/>
            <family val="3"/>
            <charset val="128"/>
          </rPr>
          <t xml:space="preserve">
</t>
        </r>
      </text>
    </comment>
    <comment ref="F11" authorId="0" shapeId="0" xr:uid="{BCAE112B-C0F6-485F-BAAD-42D22A963B0A}">
      <text>
        <r>
          <rPr>
            <b/>
            <sz val="11"/>
            <color indexed="81"/>
            <rFont val="MS P ゴシック"/>
            <family val="3"/>
            <charset val="128"/>
          </rPr>
          <t>実績額を入力</t>
        </r>
        <r>
          <rPr>
            <b/>
            <sz val="9"/>
            <color indexed="81"/>
            <rFont val="MS P ゴシック"/>
            <family val="3"/>
            <charset val="128"/>
          </rPr>
          <t xml:space="preserve">
</t>
        </r>
        <r>
          <rPr>
            <sz val="9"/>
            <color indexed="81"/>
            <rFont val="MS P ゴシック"/>
            <family val="3"/>
            <charset val="128"/>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A2" authorId="0" shapeId="0" xr:uid="{A513EF8B-D32A-4A32-ACA5-9A1642696EC6}">
      <text>
        <r>
          <rPr>
            <b/>
            <sz val="11"/>
            <color indexed="81"/>
            <rFont val="MS P ゴシック"/>
            <family val="3"/>
            <charset val="128"/>
          </rPr>
          <t>情報公開対象</t>
        </r>
      </text>
    </comment>
    <comment ref="B10" authorId="0" shapeId="0" xr:uid="{B69351F8-750D-4991-826F-D9BB33B71678}">
      <text>
        <r>
          <rPr>
            <b/>
            <sz val="11"/>
            <color indexed="81"/>
            <rFont val="MS P ゴシック"/>
            <family val="3"/>
            <charset val="128"/>
          </rPr>
          <t>収支予算書の項目内容を転記</t>
        </r>
      </text>
    </comment>
    <comment ref="F10" authorId="0" shapeId="0" xr:uid="{DD0AB81A-C9C0-42C1-AE43-A301D2EFE17B}">
      <text>
        <r>
          <rPr>
            <b/>
            <sz val="11"/>
            <color indexed="81"/>
            <rFont val="MS P ゴシック"/>
            <family val="3"/>
            <charset val="128"/>
          </rPr>
          <t>〔 〕に収支予算書の金額を入力</t>
        </r>
        <r>
          <rPr>
            <b/>
            <sz val="9"/>
            <color indexed="81"/>
            <rFont val="MS P ゴシック"/>
            <family val="3"/>
            <charset val="128"/>
          </rPr>
          <t xml:space="preserve">
</t>
        </r>
        <r>
          <rPr>
            <sz val="9"/>
            <color indexed="81"/>
            <rFont val="MS P ゴシック"/>
            <family val="3"/>
            <charset val="128"/>
          </rPr>
          <t xml:space="preserve">
</t>
        </r>
      </text>
    </comment>
    <comment ref="F11" authorId="0" shapeId="0" xr:uid="{90AD0781-5B99-4C9D-95EF-318427A72CF5}">
      <text>
        <r>
          <rPr>
            <b/>
            <sz val="11"/>
            <color indexed="81"/>
            <rFont val="MS P ゴシック"/>
            <family val="3"/>
            <charset val="128"/>
          </rPr>
          <t>実績額を入力</t>
        </r>
        <r>
          <rPr>
            <b/>
            <sz val="9"/>
            <color indexed="81"/>
            <rFont val="MS P ゴシック"/>
            <family val="3"/>
            <charset val="128"/>
          </rPr>
          <t xml:space="preserve">
</t>
        </r>
        <r>
          <rPr>
            <sz val="9"/>
            <color indexed="81"/>
            <rFont val="MS P ゴシック"/>
            <family val="3"/>
            <charset val="128"/>
          </rPr>
          <t xml:space="preserve">
</t>
        </r>
      </text>
    </comment>
    <comment ref="C20" authorId="0" shapeId="0" xr:uid="{39A396D1-2F91-4134-B185-8D1D19823C19}">
      <text>
        <r>
          <rPr>
            <b/>
            <sz val="11"/>
            <color indexed="81"/>
            <rFont val="MS P ゴシック"/>
            <family val="3"/>
            <charset val="128"/>
          </rPr>
          <t>収支予算書の項目内容を転記</t>
        </r>
        <r>
          <rPr>
            <sz val="9"/>
            <color indexed="81"/>
            <rFont val="MS P ゴシック"/>
            <family val="3"/>
            <charset val="128"/>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谷田 祐子</author>
  </authors>
  <commentList>
    <comment ref="H5" authorId="0" shapeId="0" xr:uid="{CFF315D2-C326-4E01-92DD-1F93428A824E}">
      <text>
        <r>
          <rPr>
            <b/>
            <sz val="11"/>
            <color indexed="81"/>
            <rFont val="MS P ゴシック"/>
            <family val="3"/>
            <charset val="128"/>
          </rPr>
          <t>空白のまま提出してください</t>
        </r>
        <r>
          <rPr>
            <sz val="9"/>
            <color indexed="81"/>
            <rFont val="MS P ゴシック"/>
            <family val="3"/>
            <charset val="128"/>
          </rPr>
          <t xml:space="preserve">
</t>
        </r>
      </text>
    </comment>
    <comment ref="H13" authorId="0" shapeId="0" xr:uid="{347E2461-36C8-4B81-8D63-0DA5682516B9}">
      <text>
        <r>
          <rPr>
            <b/>
            <sz val="12"/>
            <color indexed="81"/>
            <rFont val="MS P ゴシック"/>
            <family val="3"/>
            <charset val="128"/>
          </rPr>
          <t>押印不要</t>
        </r>
        <r>
          <rPr>
            <sz val="9"/>
            <color indexed="81"/>
            <rFont val="MS P ゴシック"/>
            <family val="3"/>
            <charset val="128"/>
          </rPr>
          <t xml:space="preserve">
</t>
        </r>
      </text>
    </comment>
    <comment ref="J16" authorId="0" shapeId="0" xr:uid="{E26C33B3-987C-4846-A4A8-D3BC055CE933}">
      <text>
        <r>
          <rPr>
            <b/>
            <sz val="11"/>
            <color indexed="81"/>
            <rFont val="MS P ゴシック"/>
            <family val="3"/>
            <charset val="128"/>
          </rPr>
          <t>発行責任者は、経理担当者を入力して下さい</t>
        </r>
        <r>
          <rPr>
            <sz val="11"/>
            <color indexed="81"/>
            <rFont val="MS P ゴシック"/>
            <family val="3"/>
            <charset val="128"/>
          </rPr>
          <t xml:space="preserve">
</t>
        </r>
      </text>
    </comment>
    <comment ref="J20" authorId="0" shapeId="0" xr:uid="{B614B9EE-B11E-4D36-AEFD-98D35CEB78D5}">
      <text>
        <r>
          <rPr>
            <b/>
            <sz val="11"/>
            <color indexed="81"/>
            <rFont val="MS P ゴシック"/>
            <family val="3"/>
            <charset val="128"/>
          </rPr>
          <t>担当者は、事業担当者を入力して下さい
同じ場合は同上で構いません</t>
        </r>
      </text>
    </comment>
    <comment ref="E33" authorId="0" shapeId="0" xr:uid="{31243FC7-E086-4E94-9028-20B6844090A1}">
      <text>
        <r>
          <rPr>
            <b/>
            <sz val="11"/>
            <color indexed="81"/>
            <rFont val="MS P ゴシック"/>
            <family val="3"/>
            <charset val="128"/>
          </rPr>
          <t>概算請求をしていない：「０」を入力
概算請求をした：概算請求額を入力</t>
        </r>
      </text>
    </comment>
    <comment ref="H42" authorId="0" shapeId="0" xr:uid="{84E0D892-17C8-41A8-BF51-6606B9F75C57}">
      <text>
        <r>
          <rPr>
            <b/>
            <sz val="11"/>
            <color indexed="81"/>
            <rFont val="MS P ゴシック"/>
            <family val="3"/>
            <charset val="128"/>
          </rPr>
          <t>通帳の①表紙、②口座名義・番号の記載されている表紙裏面の2ページを添付して下さい。</t>
        </r>
      </text>
    </comment>
  </commentList>
</comments>
</file>

<file path=xl/sharedStrings.xml><?xml version="1.0" encoding="utf-8"?>
<sst xmlns="http://schemas.openxmlformats.org/spreadsheetml/2006/main" count="580" uniqueCount="384">
  <si>
    <t>区分</t>
    <rPh sb="0" eb="2">
      <t>クブン</t>
    </rPh>
    <phoneticPr fontId="2"/>
  </si>
  <si>
    <t>金額の内容・積算根拠</t>
    <rPh sb="0" eb="2">
      <t>キンガク</t>
    </rPh>
    <rPh sb="3" eb="5">
      <t>ナイヨウ</t>
    </rPh>
    <rPh sb="6" eb="8">
      <t>セキサン</t>
    </rPh>
    <rPh sb="8" eb="10">
      <t>コンキョ</t>
    </rPh>
    <phoneticPr fontId="2"/>
  </si>
  <si>
    <t>左のうち
助成対象金額</t>
    <rPh sb="0" eb="1">
      <t>ヒダリ</t>
    </rPh>
    <rPh sb="5" eb="7">
      <t>ジョセイ</t>
    </rPh>
    <rPh sb="7" eb="9">
      <t>タイショウ</t>
    </rPh>
    <rPh sb="9" eb="11">
      <t>キンガク</t>
    </rPh>
    <phoneticPr fontId="2"/>
  </si>
  <si>
    <t>合　　計</t>
    <rPh sb="0" eb="1">
      <t>ゴウ</t>
    </rPh>
    <rPh sb="3" eb="4">
      <t>ケイ</t>
    </rPh>
    <phoneticPr fontId="2"/>
  </si>
  <si>
    <t>小　　計</t>
    <rPh sb="0" eb="1">
      <t>ショウ</t>
    </rPh>
    <rPh sb="3" eb="4">
      <t>ケイ</t>
    </rPh>
    <phoneticPr fontId="2"/>
  </si>
  <si>
    <t>直　接　経　費</t>
    <rPh sb="0" eb="1">
      <t>スナオ</t>
    </rPh>
    <rPh sb="2" eb="3">
      <t>セツ</t>
    </rPh>
    <rPh sb="4" eb="5">
      <t>キョウ</t>
    </rPh>
    <rPh sb="6" eb="7">
      <t>ヒ</t>
    </rPh>
    <phoneticPr fontId="2"/>
  </si>
  <si>
    <t>間接経費（一般管理費）</t>
    <rPh sb="0" eb="1">
      <t>アイダ</t>
    </rPh>
    <rPh sb="1" eb="2">
      <t>セツ</t>
    </rPh>
    <rPh sb="2" eb="4">
      <t>ケイヒ</t>
    </rPh>
    <rPh sb="5" eb="7">
      <t>イッパン</t>
    </rPh>
    <rPh sb="7" eb="10">
      <t>カンリヒ</t>
    </rPh>
    <phoneticPr fontId="2"/>
  </si>
  <si>
    <t>項 目</t>
    <rPh sb="0" eb="1">
      <t>コウ</t>
    </rPh>
    <rPh sb="2" eb="3">
      <t>メ</t>
    </rPh>
    <phoneticPr fontId="2"/>
  </si>
  <si>
    <t>合　　　計</t>
    <rPh sb="0" eb="1">
      <t>ゴウ</t>
    </rPh>
    <rPh sb="4" eb="5">
      <t>ケイ</t>
    </rPh>
    <phoneticPr fontId="2"/>
  </si>
  <si>
    <t>（ 収 入 ）</t>
    <rPh sb="2" eb="3">
      <t>オサム</t>
    </rPh>
    <rPh sb="4" eb="5">
      <t>イ</t>
    </rPh>
    <phoneticPr fontId="2"/>
  </si>
  <si>
    <t>（ 支 出 ）</t>
    <rPh sb="2" eb="3">
      <t>シ</t>
    </rPh>
    <rPh sb="4" eb="5">
      <t>デ</t>
    </rPh>
    <phoneticPr fontId="2"/>
  </si>
  <si>
    <t>金額（円）</t>
    <rPh sb="0" eb="2">
      <t>キンガク</t>
    </rPh>
    <rPh sb="3" eb="4">
      <t>エン</t>
    </rPh>
    <phoneticPr fontId="2"/>
  </si>
  <si>
    <t xml:space="preserve"> ※助成金額は</t>
    <phoneticPr fontId="2"/>
  </si>
  <si>
    <t xml:space="preserve"> 千円未満切捨て</t>
    <phoneticPr fontId="2"/>
  </si>
  <si>
    <t>　</t>
    <phoneticPr fontId="2"/>
  </si>
  <si>
    <t>収　支　決　算　書</t>
    <rPh sb="0" eb="1">
      <t>オサム</t>
    </rPh>
    <rPh sb="2" eb="3">
      <t>シ</t>
    </rPh>
    <rPh sb="4" eb="5">
      <t>ケツ</t>
    </rPh>
    <rPh sb="6" eb="7">
      <t>ザン</t>
    </rPh>
    <rPh sb="8" eb="9">
      <t>ショ</t>
    </rPh>
    <phoneticPr fontId="2"/>
  </si>
  <si>
    <t>様式第10号（第12条関係）</t>
  </si>
  <si>
    <t>社会福祉法人</t>
  </si>
  <si>
    <t>　兵庫県社会福祉協議会会長　　様</t>
  </si>
  <si>
    <t>　団体名</t>
  </si>
  <si>
    <t>　代表者職名</t>
  </si>
  <si>
    <t>　代表者氏名</t>
  </si>
  <si>
    <t>　電子メール</t>
  </si>
  <si>
    <t>記</t>
  </si>
  <si>
    <t>２　添付書類</t>
  </si>
  <si>
    <t>助　成　事　業　実　績　報　告　書</t>
    <phoneticPr fontId="2"/>
  </si>
  <si>
    <t>　電話番号</t>
    <phoneticPr fontId="2"/>
  </si>
  <si>
    <t>郵便番号　　〒</t>
    <phoneticPr fontId="2"/>
  </si>
  <si>
    <t>住所　　　兵庫県</t>
    <phoneticPr fontId="2"/>
  </si>
  <si>
    <t>地域づくり活動事業　　団体名（</t>
    <rPh sb="0" eb="2">
      <t>チイキ</t>
    </rPh>
    <rPh sb="5" eb="7">
      <t>カツドウ</t>
    </rPh>
    <rPh sb="7" eb="9">
      <t>ジギョウ</t>
    </rPh>
    <rPh sb="11" eb="14">
      <t>ダンタイメイ</t>
    </rPh>
    <phoneticPr fontId="2"/>
  </si>
  <si>
    <t>）</t>
    <phoneticPr fontId="2"/>
  </si>
  <si>
    <t>住所</t>
    <phoneticPr fontId="2"/>
  </si>
  <si>
    <t>〒</t>
    <phoneticPr fontId="2"/>
  </si>
  <si>
    <t>メール</t>
    <phoneticPr fontId="2"/>
  </si>
  <si>
    <t>TEL</t>
    <phoneticPr fontId="2"/>
  </si>
  <si>
    <t>報告日</t>
    <rPh sb="0" eb="3">
      <t>ホウコクビ</t>
    </rPh>
    <phoneticPr fontId="2"/>
  </si>
  <si>
    <t>代表者</t>
    <rPh sb="0" eb="2">
      <t>ダイヒョウ</t>
    </rPh>
    <rPh sb="2" eb="3">
      <t>シャ</t>
    </rPh>
    <phoneticPr fontId="2"/>
  </si>
  <si>
    <t>職名</t>
    <rPh sb="1" eb="2">
      <t>ナ</t>
    </rPh>
    <phoneticPr fontId="2"/>
  </si>
  <si>
    <t>氏名</t>
    <rPh sb="0" eb="2">
      <t>シメイ</t>
    </rPh>
    <phoneticPr fontId="2"/>
  </si>
  <si>
    <t>地域づくり活動NPO事業助成事業　実績報告</t>
  </si>
  <si>
    <t>団体名</t>
  </si>
  <si>
    <t>代表者名</t>
  </si>
  <si>
    <t>事業名</t>
  </si>
  <si>
    <t>＜事業実施実績＞</t>
  </si>
  <si>
    <t>年月日</t>
  </si>
  <si>
    <t>場所</t>
  </si>
  <si>
    <t>参加者</t>
  </si>
  <si>
    <t>活動内容</t>
  </si>
  <si>
    <t>（勉強会や定例会、講演会、イベントなどを幅広に記入）</t>
  </si>
  <si>
    <t>※講演会、イベント等はタイトル・講師・会場等を併記</t>
  </si>
  <si>
    <t>＜効果と成果＞</t>
  </si>
  <si>
    <t>＜今後の展望＞</t>
  </si>
  <si>
    <t>＜収支決算書＞</t>
  </si>
  <si>
    <t>（収入）</t>
  </si>
  <si>
    <t>項　　　目</t>
  </si>
  <si>
    <t>（支出）</t>
  </si>
  <si>
    <t>区分</t>
  </si>
  <si>
    <t>左のうち</t>
  </si>
  <si>
    <t>助成対象金額（円）</t>
  </si>
  <si>
    <t>間接経費（一般管理費）</t>
  </si>
  <si>
    <t>(職名）</t>
    <phoneticPr fontId="2"/>
  </si>
  <si>
    <t>(氏名）</t>
    <rPh sb="1" eb="3">
      <t>シメイ</t>
    </rPh>
    <phoneticPr fontId="16" alignment="distributed"/>
  </si>
  <si>
    <t>「毎〇曜日」等で記入</t>
    <phoneticPr fontId="2"/>
  </si>
  <si>
    <t>定例は「月1回」</t>
    <phoneticPr fontId="2"/>
  </si>
  <si>
    <t>(ｽﾀｯﾌ)</t>
    <phoneticPr fontId="2"/>
  </si>
  <si>
    <t>一般</t>
    <phoneticPr fontId="2"/>
  </si>
  <si>
    <t>合　計</t>
    <phoneticPr fontId="2"/>
  </si>
  <si>
    <t>小　計</t>
    <phoneticPr fontId="2"/>
  </si>
  <si>
    <t>金　額（円)</t>
  </si>
  <si>
    <t>金　額（円)</t>
    <phoneticPr fontId="2"/>
  </si>
  <si>
    <t>地域づくり活動NPO事業助成金</t>
    <phoneticPr fontId="2"/>
  </si>
  <si>
    <t>生活困窮、困難者への緊急支援とその支援ネットワーク構築事業</t>
  </si>
  <si>
    <t>不登校・ひきこもり経験者等、社会に出るのに不安を抱える青少年に対する総合的な相談支援および居場所づくり</t>
  </si>
  <si>
    <t>もったいないをみんなで笑顔へ</t>
  </si>
  <si>
    <t>六甲アイランドの団体活性化と住民の活動参加を応援する事業</t>
  </si>
  <si>
    <t>(公財)神戸YWCA</t>
  </si>
  <si>
    <t>市営住宅集会所を活用した地域コミュニティ拠点づくり事業</t>
  </si>
  <si>
    <t>Toyooka AgRestart</t>
  </si>
  <si>
    <t>「耕作放棄地を解消し、里山を再生。過疎地域に賑わいを。」事業</t>
  </si>
  <si>
    <t>自由演劇倶楽部　えん</t>
  </si>
  <si>
    <t>地域で孤立する外国人への相談・支援活動</t>
  </si>
  <si>
    <t>生涯学習応援隊so-so.39</t>
  </si>
  <si>
    <t>子供のプログラミング的思考と情報活用能力学習の支援活動</t>
  </si>
  <si>
    <t>(認定)コミュニティ・サポートセンター神戸</t>
  </si>
  <si>
    <t>新たなコミュニティがつなぐまちづくり</t>
  </si>
  <si>
    <t>YOU“地域連携”のための研修会　～多職種集まれ！～</t>
  </si>
  <si>
    <t>(一社)ウィンウィン</t>
  </si>
  <si>
    <t>家族（子と親）が幸せになる人権を支援する社会教育事業</t>
  </si>
  <si>
    <t>かみかわ銀の馬車道まちづくり協議会</t>
  </si>
  <si>
    <t>かみかわ銀の馬車道まつり</t>
  </si>
  <si>
    <t>灘オヤジラボ</t>
  </si>
  <si>
    <t>灘オヤジラボ活動推進事業</t>
  </si>
  <si>
    <t>うずらの遺産を活用した周辺地域活性化事業</t>
  </si>
  <si>
    <t>干し文化を守れ！わかめ干し若返りプロジェクト</t>
  </si>
  <si>
    <t>生かそう丹波の食グループ</t>
  </si>
  <si>
    <t>茅材の地産地消へ地域の茅刈り技能者，支援者と供給地の拡大に取組む</t>
  </si>
  <si>
    <t>事業区分</t>
    <phoneticPr fontId="2"/>
  </si>
  <si>
    <t>―</t>
    <phoneticPr fontId="2"/>
  </si>
  <si>
    <t>地域づくり活動ＮＰＯ事業助成事業実績報告書</t>
  </si>
  <si>
    <t>代表者</t>
  </si>
  <si>
    <t>計　画</t>
  </si>
  <si>
    <t>実　績</t>
  </si>
  <si>
    <t>変　更　理　由</t>
  </si>
  <si>
    <t>効果・成果、今後の展望</t>
  </si>
  <si>
    <t>意見・感想など</t>
  </si>
  <si>
    <t>事業名</t>
    <phoneticPr fontId="2"/>
  </si>
  <si>
    <t>（別紙様式４号）</t>
  </si>
  <si>
    <t>（氏名）</t>
    <phoneticPr fontId="2"/>
  </si>
  <si>
    <t>（職名）</t>
    <phoneticPr fontId="2"/>
  </si>
  <si>
    <t>ふりがな</t>
    <phoneticPr fontId="2"/>
  </si>
  <si>
    <t>(ｽﾀｯﾌ)</t>
    <phoneticPr fontId="2"/>
  </si>
  <si>
    <t>一般</t>
    <rPh sb="0" eb="2">
      <t>イッパン</t>
    </rPh>
    <phoneticPr fontId="2"/>
  </si>
  <si>
    <t>「毎〇曜日」等で記入</t>
    <phoneticPr fontId="2"/>
  </si>
  <si>
    <t>定例は「月1回」</t>
    <phoneticPr fontId="2"/>
  </si>
  <si>
    <t xml:space="preserve"> 【事業の効果・成果】</t>
    <phoneticPr fontId="2"/>
  </si>
  <si>
    <t xml:space="preserve"> (1) 事業計画に対する達成度</t>
    <phoneticPr fontId="2"/>
  </si>
  <si>
    <t xml:space="preserve"> (2) 事業の目的に対する結果</t>
    <phoneticPr fontId="2"/>
  </si>
  <si>
    <t xml:space="preserve"> (6)事業成果物 </t>
    <phoneticPr fontId="2"/>
  </si>
  <si>
    <r>
      <t xml:space="preserve"> 【</t>
    </r>
    <r>
      <rPr>
        <sz val="12"/>
        <color rgb="FF000000"/>
        <rFont val="ＭＳ ゴシック"/>
        <family val="3"/>
        <charset val="128"/>
      </rPr>
      <t>今後の展望】</t>
    </r>
    <phoneticPr fontId="2"/>
  </si>
  <si>
    <t xml:space="preserve"> その他、事業を実施して感じたこと、ご意見などがありましたらご記入ください。</t>
    <phoneticPr fontId="2"/>
  </si>
  <si>
    <t xml:space="preserve"> 【活動の記録写真】</t>
    <phoneticPr fontId="2"/>
  </si>
  <si>
    <t xml:space="preserve"> ※ 活動の様子が分かる写真を添付してください。写真は事業の内容確認以外には無断利用いたしません。</t>
    <phoneticPr fontId="2"/>
  </si>
  <si>
    <r>
      <t>⑴</t>
    </r>
    <r>
      <rPr>
        <sz val="12"/>
        <color theme="1"/>
        <rFont val="Times New Roman"/>
        <family val="1"/>
      </rPr>
      <t xml:space="preserve">  </t>
    </r>
    <r>
      <rPr>
        <sz val="12"/>
        <color theme="1"/>
        <rFont val="ＭＳ ゴシック"/>
        <family val="3"/>
        <charset val="128"/>
      </rPr>
      <t>事業計画との整合性</t>
    </r>
  </si>
  <si>
    <t>※講演会、イベント等はタイトル・講師・会場等を併記</t>
    <phoneticPr fontId="2"/>
  </si>
  <si>
    <t>（勉強会や定例会、講演会、イベントなどを３行以内で記入）</t>
    <rPh sb="21" eb="22">
      <t>ギョウ</t>
    </rPh>
    <rPh sb="22" eb="24">
      <t>イナイ</t>
    </rPh>
    <phoneticPr fontId="2"/>
  </si>
  <si>
    <t>直　接　経　費</t>
    <rPh sb="0" eb="1">
      <t>チョク</t>
    </rPh>
    <rPh sb="2" eb="3">
      <t>セッ</t>
    </rPh>
    <rPh sb="4" eb="5">
      <t>ヘ</t>
    </rPh>
    <rPh sb="6" eb="7">
      <t>ヒ</t>
    </rPh>
    <phoneticPr fontId="2"/>
  </si>
  <si>
    <r>
      <t>⑴</t>
    </r>
    <r>
      <rPr>
        <sz val="12"/>
        <color theme="1"/>
        <rFont val="ＭＳ ゴシック"/>
        <family val="1"/>
        <charset val="128"/>
      </rPr>
      <t> </t>
    </r>
    <r>
      <rPr>
        <sz val="12"/>
        <color theme="1"/>
        <rFont val="Times New Roman"/>
        <family val="1"/>
      </rPr>
      <t xml:space="preserve"> </t>
    </r>
    <r>
      <rPr>
        <sz val="12"/>
        <color theme="1"/>
        <rFont val="ＭＳ ゴシック"/>
        <family val="3"/>
        <charset val="128"/>
      </rPr>
      <t>事業実施実績</t>
    </r>
    <phoneticPr fontId="2"/>
  </si>
  <si>
    <t xml:space="preserve"> 発見された課題や今後の課題や取り組みについて10行以内で記載してください。</t>
    <phoneticPr fontId="2"/>
  </si>
  <si>
    <r>
      <t xml:space="preserve"> （採択意見）</t>
    </r>
    <r>
      <rPr>
        <sz val="11"/>
        <color theme="1"/>
        <rFont val="ＭＳ ゴシック"/>
        <family val="3"/>
        <charset val="128"/>
      </rPr>
      <t>※交付決定時に通知した採択意見を転記してください</t>
    </r>
    <phoneticPr fontId="2"/>
  </si>
  <si>
    <r>
      <t xml:space="preserve"> （</t>
    </r>
    <r>
      <rPr>
        <sz val="12"/>
        <color rgb="FF000000"/>
        <rFont val="ＭＳ ゴシック"/>
        <family val="3"/>
        <charset val="128"/>
      </rPr>
      <t>効果と成果等）</t>
    </r>
    <r>
      <rPr>
        <sz val="11"/>
        <color rgb="FF000000"/>
        <rFont val="ＭＳ ゴシック"/>
        <family val="3"/>
        <charset val="128"/>
      </rPr>
      <t>※10行以内で記載してください。</t>
    </r>
    <phoneticPr fontId="2"/>
  </si>
  <si>
    <r>
      <t xml:space="preserve"> (4) 連携と協働の成果　</t>
    </r>
    <r>
      <rPr>
        <sz val="11"/>
        <color theme="1"/>
        <rFont val="ＭＳ ゴシック"/>
        <family val="3"/>
        <charset val="128"/>
      </rPr>
      <t>※連携・協働した団体との活動状況を10行以内で記載してください。</t>
    </r>
    <phoneticPr fontId="2"/>
  </si>
  <si>
    <t>様式第12号（第15条関係）</t>
  </si>
  <si>
    <t>銀行</t>
    <phoneticPr fontId="2"/>
  </si>
  <si>
    <t>信組</t>
    <phoneticPr fontId="2"/>
  </si>
  <si>
    <t>信金</t>
    <phoneticPr fontId="2"/>
  </si>
  <si>
    <t>農協</t>
    <rPh sb="0" eb="2">
      <t>ノウキョウ</t>
    </rPh>
    <phoneticPr fontId="2"/>
  </si>
  <si>
    <t>社会福祉法人兵庫県社会福祉協議会会長　様</t>
  </si>
  <si>
    <t>支店</t>
    <phoneticPr fontId="2"/>
  </si>
  <si>
    <t>出張所</t>
    <phoneticPr fontId="2"/>
  </si>
  <si>
    <t>請求者</t>
    <phoneticPr fontId="2"/>
  </si>
  <si>
    <t>住  所</t>
    <phoneticPr fontId="2"/>
  </si>
  <si>
    <t>団体名</t>
    <phoneticPr fontId="2"/>
  </si>
  <si>
    <t>代表者</t>
    <phoneticPr fontId="2"/>
  </si>
  <si>
    <t>職  名</t>
    <phoneticPr fontId="2"/>
  </si>
  <si>
    <t>普通</t>
    <phoneticPr fontId="2"/>
  </si>
  <si>
    <t>氏  名</t>
    <phoneticPr fontId="2"/>
  </si>
  <si>
    <t>当座</t>
    <phoneticPr fontId="2"/>
  </si>
  <si>
    <t>発行責任者</t>
    <phoneticPr fontId="2"/>
  </si>
  <si>
    <t>貯蓄</t>
    <phoneticPr fontId="2"/>
  </si>
  <si>
    <t>電  話</t>
    <phoneticPr fontId="2"/>
  </si>
  <si>
    <t>ﾒｰﾙｱﾄﾞﾚｽ</t>
  </si>
  <si>
    <t>担当者</t>
    <phoneticPr fontId="2"/>
  </si>
  <si>
    <t>助成金交付決定額</t>
    <phoneticPr fontId="2"/>
  </si>
  <si>
    <t>円</t>
    <rPh sb="0" eb="1">
      <t>エン</t>
    </rPh>
    <phoneticPr fontId="2"/>
  </si>
  <si>
    <t>既受領額</t>
    <phoneticPr fontId="2"/>
  </si>
  <si>
    <t>今回請求額</t>
    <phoneticPr fontId="2"/>
  </si>
  <si>
    <t>【振込先】</t>
  </si>
  <si>
    <t>金融機関名</t>
    <phoneticPr fontId="2"/>
  </si>
  <si>
    <t>支店名</t>
  </si>
  <si>
    <t>預金種目</t>
  </si>
  <si>
    <t>口座番号</t>
  </si>
  <si>
    <t>（ﾌﾘｶﾞﾅ）</t>
  </si>
  <si>
    <t>口座名義</t>
  </si>
  <si>
    <t>注１:</t>
    <phoneticPr fontId="2"/>
  </si>
  <si>
    <t xml:space="preserve"> 団体名又は団体の代表者の口座を入力してください。</t>
    <rPh sb="17" eb="18">
      <t>チカラ</t>
    </rPh>
    <phoneticPr fontId="2"/>
  </si>
  <si>
    <t>注２:</t>
    <phoneticPr fontId="2"/>
  </si>
  <si>
    <t xml:space="preserve"> 口座確認のため通帳の表紙とその裏面のコピーを添付してください。</t>
    <phoneticPr fontId="2"/>
  </si>
  <si>
    <t>助   成   金   請   求   書</t>
    <phoneticPr fontId="2"/>
  </si>
  <si>
    <t>別記</t>
    <rPh sb="0" eb="2">
      <t>ベッキ</t>
    </rPh>
    <phoneticPr fontId="2"/>
  </si>
  <si>
    <t xml:space="preserve">  ※　申請額を上段（　　　　）内に、実績を下段に記入してください。</t>
    <rPh sb="4" eb="7">
      <t>シンセイガク</t>
    </rPh>
    <rPh sb="8" eb="10">
      <t>ジョウダン</t>
    </rPh>
    <rPh sb="16" eb="17">
      <t>ナイ</t>
    </rPh>
    <rPh sb="19" eb="21">
      <t>ジッセキ</t>
    </rPh>
    <rPh sb="22" eb="24">
      <t>カダン</t>
    </rPh>
    <rPh sb="25" eb="27">
      <t>キニュウ</t>
    </rPh>
    <phoneticPr fontId="2"/>
  </si>
  <si>
    <t xml:space="preserve">  ※  支出欄の助成対象金額の合計額は、助成金額を超えないように記載してください。</t>
    <phoneticPr fontId="2"/>
  </si>
  <si>
    <t xml:space="preserve">  ※  金額欄と積算根拠、各区分の小計、収入・支出の合計等が合っているか、必ず確認してください。</t>
    <rPh sb="5" eb="7">
      <t>キンガク</t>
    </rPh>
    <rPh sb="7" eb="8">
      <t>ラン</t>
    </rPh>
    <rPh sb="9" eb="11">
      <t>セキサン</t>
    </rPh>
    <rPh sb="11" eb="13">
      <t>コンキョ</t>
    </rPh>
    <rPh sb="14" eb="17">
      <t>カククブン</t>
    </rPh>
    <rPh sb="18" eb="20">
      <t>ショウケイ</t>
    </rPh>
    <rPh sb="21" eb="23">
      <t>シュウニュウ</t>
    </rPh>
    <rPh sb="24" eb="26">
      <t>シシュツ</t>
    </rPh>
    <rPh sb="27" eb="30">
      <t>ゴウケイナド</t>
    </rPh>
    <rPh sb="31" eb="32">
      <t>ア</t>
    </rPh>
    <rPh sb="38" eb="39">
      <t>カナラ</t>
    </rPh>
    <rPh sb="40" eb="42">
      <t>カクニン</t>
    </rPh>
    <phoneticPr fontId="2"/>
  </si>
  <si>
    <t xml:space="preserve">  ※  必要に応じて、欄を追加・拡大して、理解しやすいように記載してください。</t>
    <rPh sb="5" eb="7">
      <t>ヒツヨウ</t>
    </rPh>
    <rPh sb="8" eb="9">
      <t>オウ</t>
    </rPh>
    <rPh sb="12" eb="13">
      <t>ラン</t>
    </rPh>
    <rPh sb="14" eb="16">
      <t>ツイカ</t>
    </rPh>
    <rPh sb="17" eb="19">
      <t>カクダイ</t>
    </rPh>
    <rPh sb="22" eb="24">
      <t>リカイ</t>
    </rPh>
    <rPh sb="31" eb="33">
      <t>キサイ</t>
    </rPh>
    <phoneticPr fontId="2"/>
  </si>
  <si>
    <t>第　　　　　　　　　号</t>
    <phoneticPr fontId="2"/>
  </si>
  <si>
    <t>【チェックポイント】</t>
    <phoneticPr fontId="2"/>
  </si>
  <si>
    <t>(収入)項目の場合 ⇒ 相談不要</t>
    <phoneticPr fontId="2"/>
  </si>
  <si>
    <t>(支出)項目の場合 ⇒ 事務局に相談を！⇒承認が必要です</t>
    <phoneticPr fontId="2"/>
  </si>
  <si>
    <r>
      <t>(収入)・(支出)の金額欄・助成対象金額欄の</t>
    </r>
    <r>
      <rPr>
        <u val="double"/>
        <sz val="11"/>
        <color theme="1"/>
        <rFont val="ＭＳ Ｐゴシック"/>
        <family val="3"/>
        <charset val="128"/>
        <scheme val="minor"/>
      </rPr>
      <t>上段は</t>
    </r>
    <r>
      <rPr>
        <sz val="11"/>
        <color theme="1"/>
        <rFont val="ＭＳ Ｐゴシック"/>
        <family val="2"/>
        <charset val="128"/>
        <scheme val="minor"/>
      </rPr>
      <t>〔 0 〕</t>
    </r>
    <phoneticPr fontId="2"/>
  </si>
  <si>
    <t>①　収支予算書に記載のない項目を新設する場合</t>
    <phoneticPr fontId="2"/>
  </si>
  <si>
    <t>②　備品費の助成対象金額は助成額の20％以内</t>
    <phoneticPr fontId="2"/>
  </si>
  <si>
    <t>③　間接経費の助成対象額は助成額の30％以内</t>
    <phoneticPr fontId="2"/>
  </si>
  <si>
    <t>④　行を追加・削除した場合、エクセルの計算式が反映されているか確認</t>
    <phoneticPr fontId="2"/>
  </si>
  <si>
    <t>大いに達成</t>
    <phoneticPr fontId="2"/>
  </si>
  <si>
    <t>概ね達成</t>
    <phoneticPr fontId="2"/>
  </si>
  <si>
    <t>やや不十分</t>
    <phoneticPr fontId="2"/>
  </si>
  <si>
    <t>達成できていない</t>
    <phoneticPr fontId="2"/>
  </si>
  <si>
    <t>大きく成果をあげた</t>
    <phoneticPr fontId="2"/>
  </si>
  <si>
    <t>成果をあげた</t>
    <phoneticPr fontId="2"/>
  </si>
  <si>
    <t>やや成果をあげた</t>
    <phoneticPr fontId="2"/>
  </si>
  <si>
    <t>成果を上げなかった</t>
    <rPh sb="0" eb="2">
      <t>セイカ</t>
    </rPh>
    <phoneticPr fontId="2"/>
  </si>
  <si>
    <t>３年目</t>
    <phoneticPr fontId="2"/>
  </si>
  <si>
    <t>２年目</t>
    <phoneticPr fontId="2"/>
  </si>
  <si>
    <t>１年目(記載不要)　</t>
  </si>
  <si>
    <t>１年目(記載不要)　</t>
    <phoneticPr fontId="2"/>
  </si>
  <si>
    <t>変更なし</t>
    <phoneticPr fontId="2"/>
  </si>
  <si>
    <t>変更あり⇒下の表に具体的に記載して下さい。</t>
    <phoneticPr fontId="2"/>
  </si>
  <si>
    <t>事業費総額から30％以上事業費が</t>
    <phoneticPr fontId="2"/>
  </si>
  <si>
    <t>増減しません。</t>
    <phoneticPr fontId="2"/>
  </si>
  <si>
    <t>増減するため、別途変更申請を提出します。</t>
    <phoneticPr fontId="2"/>
  </si>
  <si>
    <t xml:space="preserve"> (3) 選考委員会の採択意見を踏まえて、どのような成果等があったかについて記載してください。</t>
    <phoneticPr fontId="2"/>
  </si>
  <si>
    <t xml:space="preserve"> (5) 継続事業の場合､前年度、前々年度の実績を踏まえどのような進展があったか10行以内で記載してください。</t>
    <phoneticPr fontId="2"/>
  </si>
  <si>
    <t>１　収支決算書（別記）</t>
    <phoneticPr fontId="2"/>
  </si>
  <si>
    <t>　　    事業経費にかかる領収書等</t>
    <phoneticPr fontId="2"/>
  </si>
  <si>
    <t>　    　事業の成果物</t>
    <phoneticPr fontId="2"/>
  </si>
  <si>
    <t>　　    活動状況を示す書類・写真　他</t>
    <phoneticPr fontId="2"/>
  </si>
  <si>
    <t>報告します。</t>
    <phoneticPr fontId="2"/>
  </si>
  <si>
    <t xml:space="preserve"> ※ 作成した報告書、冊子、印刷物など：現物を1部提出（コピー・ゲラは不可）</t>
    <phoneticPr fontId="2"/>
  </si>
  <si>
    <t>事業収入</t>
    <rPh sb="0" eb="2">
      <t>ジギョウ</t>
    </rPh>
    <rPh sb="2" eb="4">
      <t>シュウニュウ</t>
    </rPh>
    <phoneticPr fontId="2"/>
  </si>
  <si>
    <t>自己資金</t>
    <phoneticPr fontId="2"/>
  </si>
  <si>
    <t>人件費</t>
    <phoneticPr fontId="2"/>
  </si>
  <si>
    <t>旅費交通費</t>
    <phoneticPr fontId="2"/>
  </si>
  <si>
    <t>謝金</t>
    <phoneticPr fontId="2"/>
  </si>
  <si>
    <t>備品費</t>
    <phoneticPr fontId="2"/>
  </si>
  <si>
    <t>消耗品費</t>
    <rPh sb="3" eb="4">
      <t>ヒ</t>
    </rPh>
    <phoneticPr fontId="2"/>
  </si>
  <si>
    <t>講師旅費</t>
    <phoneticPr fontId="2"/>
  </si>
  <si>
    <t>職員活動旅費</t>
    <phoneticPr fontId="2"/>
  </si>
  <si>
    <t>ﾎﾞﾗﾝﾃｨｱ活動費＠1500X12時間X2人</t>
    <phoneticPr fontId="2"/>
  </si>
  <si>
    <t>鍵付き引き出し</t>
    <phoneticPr fontId="2"/>
  </si>
  <si>
    <t>事務用品・消耗品費</t>
    <phoneticPr fontId="2"/>
  </si>
  <si>
    <t>広報費</t>
    <rPh sb="0" eb="2">
      <t>コウホウ</t>
    </rPh>
    <rPh sb="2" eb="3">
      <t>ヒ</t>
    </rPh>
    <phoneticPr fontId="2"/>
  </si>
  <si>
    <t>チラシ印刷費＠2,000×3回</t>
    <rPh sb="3" eb="5">
      <t>インサツ</t>
    </rPh>
    <rPh sb="5" eb="6">
      <t>ヒ</t>
    </rPh>
    <rPh sb="14" eb="15">
      <t>カイ</t>
    </rPh>
    <phoneticPr fontId="2"/>
  </si>
  <si>
    <t>講師＠6,500円X12時間X2人</t>
    <phoneticPr fontId="2"/>
  </si>
  <si>
    <t>広報担当職員＠1,450×１0時間</t>
    <phoneticPr fontId="2"/>
  </si>
  <si>
    <t>担当職員＠1,450×90時間</t>
    <phoneticPr fontId="2"/>
  </si>
  <si>
    <t>消耗品費</t>
    <rPh sb="0" eb="4">
      <t>ショウモウヒンヒ</t>
    </rPh>
    <phoneticPr fontId="2"/>
  </si>
  <si>
    <t>雑役務費</t>
    <rPh sb="0" eb="1">
      <t>ザツ</t>
    </rPh>
    <rPh sb="1" eb="3">
      <t>エキム</t>
    </rPh>
    <rPh sb="3" eb="4">
      <t>ヒ</t>
    </rPh>
    <phoneticPr fontId="2"/>
  </si>
  <si>
    <t>経理担当職員＠1,450×２０時間</t>
    <rPh sb="0" eb="2">
      <t>ケイリ</t>
    </rPh>
    <rPh sb="2" eb="4">
      <t>タントウ</t>
    </rPh>
    <rPh sb="4" eb="6">
      <t>ショクイン</t>
    </rPh>
    <phoneticPr fontId="2"/>
  </si>
  <si>
    <t>参加費　＠500*120</t>
  </si>
  <si>
    <t>(特非)○○○</t>
    <rPh sb="1" eb="2">
      <t>トク</t>
    </rPh>
    <rPh sb="2" eb="3">
      <t>ヒ</t>
    </rPh>
    <phoneticPr fontId="2"/>
  </si>
  <si>
    <t xml:space="preserve">        地域づくり活動ＮＰＯ事業助成事業実績報告書（別紙様式４号）</t>
    <phoneticPr fontId="2"/>
  </si>
  <si>
    <t>申請 収入計</t>
    <rPh sb="0" eb="2">
      <t>シンセイ</t>
    </rPh>
    <rPh sb="3" eb="5">
      <t>シュウニュウ</t>
    </rPh>
    <rPh sb="5" eb="6">
      <t>ケイ</t>
    </rPh>
    <phoneticPr fontId="2"/>
  </si>
  <si>
    <t>実績 収入計</t>
    <rPh sb="0" eb="2">
      <t>ジッセキ</t>
    </rPh>
    <rPh sb="3" eb="5">
      <t>シュウニュウ</t>
    </rPh>
    <rPh sb="5" eb="6">
      <t>ケイ</t>
    </rPh>
    <phoneticPr fontId="2"/>
  </si>
  <si>
    <t>申請 支出計</t>
    <rPh sb="0" eb="2">
      <t>シンセイ</t>
    </rPh>
    <rPh sb="3" eb="5">
      <t>シシュツ</t>
    </rPh>
    <rPh sb="5" eb="6">
      <t>ケイ</t>
    </rPh>
    <phoneticPr fontId="2"/>
  </si>
  <si>
    <t>実績 支出計</t>
    <rPh sb="0" eb="2">
      <t>ジッセキ</t>
    </rPh>
    <rPh sb="3" eb="5">
      <t>シシュツ</t>
    </rPh>
    <rPh sb="5" eb="6">
      <t>ケイ</t>
    </rPh>
    <phoneticPr fontId="2"/>
  </si>
  <si>
    <t>収支決算書</t>
    <rPh sb="0" eb="2">
      <t>シュウシ</t>
    </rPh>
    <rPh sb="2" eb="5">
      <t>ケッサンショ</t>
    </rPh>
    <phoneticPr fontId="2"/>
  </si>
  <si>
    <t>請求額</t>
    <rPh sb="0" eb="3">
      <t>セイキュウガク</t>
    </rPh>
    <phoneticPr fontId="2"/>
  </si>
  <si>
    <t>令和  年　　月　 日</t>
    <rPh sb="0" eb="2">
      <t>レイワ</t>
    </rPh>
    <rPh sb="4" eb="5">
      <t>ネン</t>
    </rPh>
    <rPh sb="7" eb="8">
      <t>ツキ</t>
    </rPh>
    <rPh sb="10" eb="11">
      <t>ヒ</t>
    </rPh>
    <phoneticPr fontId="2"/>
  </si>
  <si>
    <t>令和 　年　　　月　　　日</t>
    <rPh sb="0" eb="1">
      <t>レイワ</t>
    </rPh>
    <rPh sb="7" eb="8">
      <t>ツキ</t>
    </rPh>
    <rPh sb="11" eb="12">
      <t>ヒ</t>
    </rPh>
    <phoneticPr fontId="2"/>
  </si>
  <si>
    <t>(認定)宝塚NPOセンター</t>
  </si>
  <si>
    <t>(特非)京口スコラ</t>
  </si>
  <si>
    <t>(特非)神戸の冬を支える会</t>
  </si>
  <si>
    <t>(特非)YOU医療保健福祉研究所</t>
  </si>
  <si>
    <t>(特非)神戸アスリートタウンクラブ</t>
  </si>
  <si>
    <t>体力測定会</t>
  </si>
  <si>
    <t>(特非)ビレッジ</t>
  </si>
  <si>
    <t>障がいのある子どもと『よければいっしょに家族写真』</t>
  </si>
  <si>
    <t>オンライン診療・オンライン福祉相談窓口（テレビ病院）設置事業</t>
  </si>
  <si>
    <t>(特非)ゲートキーパー支援センター</t>
  </si>
  <si>
    <t>地域のこころの相談室「あまりす」</t>
  </si>
  <si>
    <t>(特非)鶴甲サポートセンター</t>
  </si>
  <si>
    <t>いつでもお元気で！近隣助け合い運動</t>
  </si>
  <si>
    <t>(特非)ふりかけ</t>
  </si>
  <si>
    <t>つどいの場の創設</t>
  </si>
  <si>
    <t>(特非)夢の森伴走者CUE</t>
  </si>
  <si>
    <t>ユース世代主体のCafeむすびめを舞台とした“伝わる”地域共助モデル構築事業</t>
  </si>
  <si>
    <t>(特非)みらプロ</t>
  </si>
  <si>
    <t>(認定)ソーシャルデザインセンター淡路</t>
  </si>
  <si>
    <t>淡路島と神戸を結ぶ新たな拠点づくり3　～生産者と消費者を結ぶ「つながりカフェ」～</t>
  </si>
  <si>
    <t>(特非)きょうどうのわ</t>
  </si>
  <si>
    <t>(特非)シミンズシーズ</t>
  </si>
  <si>
    <t>「遊び」を通じて地域の関わりあいを育む〝かわのまちまちあそび事業〟</t>
  </si>
  <si>
    <t>(特非)あしたあさって</t>
  </si>
  <si>
    <t>森のようちえん　まんまる</t>
  </si>
  <si>
    <t>多様性とにぎわいのある、豊かな地域づくり</t>
  </si>
  <si>
    <t>労働者協同組合こども編集部</t>
  </si>
  <si>
    <t>地域と共に育つ“キッズリポーター”プロジェクト</t>
  </si>
  <si>
    <t>(特非)ありの台</t>
  </si>
  <si>
    <t>ありの台マルシェ開催事業</t>
  </si>
  <si>
    <t>(特非)One by one</t>
  </si>
  <si>
    <t>LOVE防災</t>
  </si>
  <si>
    <t>(一社)さんぴぃす</t>
  </si>
  <si>
    <t>世代をつなぐコミュニケーションプロジェクト</t>
  </si>
  <si>
    <t>ICT企業との協働による地域の居場所のためのメニュー開発およびPC寄贈事業</t>
  </si>
  <si>
    <t>放置柿の有効活用-獣害対策ともったいない食資源利用のために—</t>
  </si>
  <si>
    <t>(特非)神戸茅葺きネットワーク</t>
  </si>
  <si>
    <t>(特非)たけのかぞく</t>
  </si>
  <si>
    <t>市民による自由演劇倶楽部 の推進事業</t>
  </si>
  <si>
    <t>劇団　但馬旅人生活拠点。</t>
  </si>
  <si>
    <t>但馬に演劇を届ける2025　たじたび★但馬ツアー</t>
  </si>
  <si>
    <t>(特非)あしやＮＰＯセンター</t>
  </si>
  <si>
    <t>私たちにできる小さな循環 CYCLE COMPOST＆バイオネスト</t>
  </si>
  <si>
    <t>(特非)高砂海文化21C</t>
  </si>
  <si>
    <t>ヨット体験を利用して海洋プラスチック問題を伝え・学ぶ</t>
  </si>
  <si>
    <t>(認定)しみん基金・こうべ</t>
  </si>
  <si>
    <t>能登のお宝活用プロジェクト</t>
  </si>
  <si>
    <t>(特非)NGO神戸外国人救援ネット</t>
  </si>
  <si>
    <t>SRHR　たんばプロジェクト その３</t>
  </si>
  <si>
    <t>(特非)生涯学習サポート兵庫</t>
  </si>
  <si>
    <t>学校に行きづらい子どものためのサードプレイス　HYM事業</t>
  </si>
  <si>
    <t>(特非)ゆるり家</t>
  </si>
  <si>
    <t>こどもの日常を支える居場所づくり</t>
  </si>
  <si>
    <t>(特非)ハッピーキッズひがし</t>
  </si>
  <si>
    <t>『親子で楽しく体験活動』『代休日児童居場所作り＆健全育成』支援事業</t>
  </si>
  <si>
    <t>洲本市に子どもプラザをつくる
―地域で子育てを応援・サポートする場づくりー</t>
  </si>
  <si>
    <t>(特非)神戸ロボットクラブ</t>
  </si>
  <si>
    <t>(特非)環境ユーイングてんま</t>
  </si>
  <si>
    <t>わくわく　Night　Fes</t>
  </si>
  <si>
    <t>(一社)Future for Kids</t>
  </si>
  <si>
    <t>親子の絆を深める多様な「ワークショップ体験」及び「親子スポーツフェスタ」</t>
  </si>
  <si>
    <t>(特非)たんぽぽルーム</t>
  </si>
  <si>
    <t>地域交流広場～地域ぐるみの子育てを～</t>
  </si>
  <si>
    <t>放課後の居場所　ひまわりの森</t>
  </si>
  <si>
    <t>不登校や発達障害に悩む子どもたちを孤立させない居場所づくり</t>
  </si>
  <si>
    <t>(特非)ふえっこ自然村</t>
  </si>
  <si>
    <t>丹波市谷川地域とオルタナティブスクールふえっこ楽校を繋ぐ学びの場</t>
  </si>
  <si>
    <t>(特非)Dive in!</t>
  </si>
  <si>
    <t>ユースセンター設立に向けた若者委員会</t>
  </si>
  <si>
    <t>しんぐうnext</t>
  </si>
  <si>
    <t>【せい】教育のすすめ</t>
  </si>
  <si>
    <t>(特非)西脇てとて広場</t>
  </si>
  <si>
    <t>生きづらさを抱えた子どもの学習サポート事業</t>
  </si>
  <si>
    <t>(特非)おーえんくらぶ</t>
  </si>
  <si>
    <t>STEAM LABO</t>
  </si>
  <si>
    <t>(認定)コムサロン21</t>
  </si>
  <si>
    <t>子育てサロン防災共育プロジェクト</t>
  </si>
  <si>
    <t>地域づくりパートナーズ</t>
  </si>
  <si>
    <t>地域の活動団体・企業の“思い”を掴み、寄り添うためのアウトリーチ事業</t>
  </si>
  <si>
    <t>(特非)コミュニティ事業支援ネット</t>
  </si>
  <si>
    <t>阪神南地域・みやっこセミナー開催事業</t>
  </si>
  <si>
    <t>連番</t>
    <rPh sb="0" eb="2">
      <t>レンバン</t>
    </rPh>
    <phoneticPr fontId="2"/>
  </si>
  <si>
    <t>分野</t>
    <rPh sb="0" eb="2">
      <t>ブンヤ</t>
    </rPh>
    <phoneticPr fontId="2"/>
  </si>
  <si>
    <t>番号</t>
    <rPh sb="0" eb="2">
      <t>バンゴウ</t>
    </rPh>
    <phoneticPr fontId="2"/>
  </si>
  <si>
    <t>団体名</t>
    <rPh sb="0" eb="2">
      <t>ダンタイ</t>
    </rPh>
    <rPh sb="2" eb="3">
      <t>ナ</t>
    </rPh>
    <phoneticPr fontId="2"/>
  </si>
  <si>
    <t>事業名</t>
    <rPh sb="0" eb="2">
      <t>ジギョウ</t>
    </rPh>
    <rPh sb="2" eb="3">
      <t>ナ</t>
    </rPh>
    <phoneticPr fontId="2"/>
  </si>
  <si>
    <t>交付決定額</t>
    <rPh sb="0" eb="2">
      <t>コウフ</t>
    </rPh>
    <rPh sb="2" eb="4">
      <t>ケッテイ</t>
    </rPh>
    <rPh sb="4" eb="5">
      <t>ガク</t>
    </rPh>
    <phoneticPr fontId="2"/>
  </si>
  <si>
    <t>基本</t>
    <rPh sb="0" eb="2">
      <t>キホン</t>
    </rPh>
    <phoneticPr fontId="1"/>
  </si>
  <si>
    <t>ネットワーク型中間支援事業のモデル化</t>
  </si>
  <si>
    <t>Just! do it 応援します。あなたの活動を夢から実現へ</t>
  </si>
  <si>
    <t>(特非)コミュニティアートセンタープラッツ</t>
  </si>
  <si>
    <t>継続した地域の活動者掘り起こしと、協創の芽を生む土壌作り</t>
  </si>
  <si>
    <t>(特非)市民事務局かわにし</t>
  </si>
  <si>
    <t>「NPO大学・マナビ塾」2025</t>
  </si>
  <si>
    <t>(特非)場とつながりの研究センター</t>
  </si>
  <si>
    <t>NPOの自己診断力を高めるための評価のあり方研究会</t>
  </si>
  <si>
    <t>(特非)兵庫ＳＰＯ支援センター</t>
  </si>
  <si>
    <t>働いている人、遠隔地の人等多様な人のためのＮＰＯ等支援窓口 －淡路島の中間支援－</t>
  </si>
  <si>
    <t>(特非)北播磨市民活動支援センター</t>
  </si>
  <si>
    <t>市民活動団体・ＮＰＯに携わる地域づくり人材育成事業</t>
  </si>
  <si>
    <t>(認定)コムサロン21</t>
    <rPh sb="1" eb="3">
      <t>ニンテイ</t>
    </rPh>
    <phoneticPr fontId="1"/>
  </si>
  <si>
    <t>播磨NPO中間支援センター事業</t>
  </si>
  <si>
    <t>今後の在り方と可能性を探る試みとしての顕彰事業</t>
  </si>
  <si>
    <t>SODA地域応援事業2025</t>
  </si>
  <si>
    <t>(一社)みくもや</t>
    <rPh sb="1" eb="3">
      <t>イッシャ</t>
    </rPh>
    <phoneticPr fontId="1"/>
  </si>
  <si>
    <t>若者に特化した中間支援事業UxCampus（ユーキャンパス）</t>
  </si>
  <si>
    <t>(特非)いながわリンク</t>
  </si>
  <si>
    <t>「人が集う場づくり、場があたたまる人づくり。」</t>
  </si>
  <si>
    <t>(公財)ひょうごコミュニティ財団</t>
  </si>
  <si>
    <t>NPOと市民の“資金の縁結び“の仕組み『共感寄付プログラム』によるNPOの資金獲得支援</t>
  </si>
  <si>
    <t>阪神地域・ボランタリー活動のエンパワメント事業</t>
  </si>
  <si>
    <t>創設</t>
    <rPh sb="0" eb="2">
      <t>ソウセツ</t>
    </rPh>
    <phoneticPr fontId="1"/>
  </si>
  <si>
    <t>つながるこのまち事業</t>
  </si>
  <si>
    <t>(特非)島くらし淡路</t>
  </si>
  <si>
    <t>淡路市中間支援ネットワーク ふらっと の事務局機能構築事業</t>
  </si>
  <si>
    <t>(特非)兵庫SPO支援センター</t>
    <phoneticPr fontId="2"/>
  </si>
  <si>
    <t>(特非)但馬を結んで育つ会</t>
    <phoneticPr fontId="2"/>
  </si>
  <si>
    <t>助成対象額</t>
    <phoneticPr fontId="2"/>
  </si>
  <si>
    <t>領収書一覧表</t>
    <rPh sb="0" eb="3">
      <t>リョウシュウショ</t>
    </rPh>
    <rPh sb="3" eb="6">
      <t>イチランヒョウ</t>
    </rPh>
    <phoneticPr fontId="2"/>
  </si>
  <si>
    <t>領収書日付</t>
    <rPh sb="0" eb="3">
      <t>リョウシュウショ</t>
    </rPh>
    <rPh sb="3" eb="5">
      <t>ヒヅケ</t>
    </rPh>
    <phoneticPr fontId="2"/>
  </si>
  <si>
    <t>金額</t>
    <rPh sb="0" eb="2">
      <t>キンガク</t>
    </rPh>
    <phoneticPr fontId="2"/>
  </si>
  <si>
    <t>小　計</t>
    <rPh sb="0" eb="1">
      <t>ショウ</t>
    </rPh>
    <rPh sb="2" eb="3">
      <t>ケイ</t>
    </rPh>
    <phoneticPr fontId="2"/>
  </si>
  <si>
    <t>領収書
整理
番号</t>
    <rPh sb="0" eb="3">
      <t>リョウシュウショ</t>
    </rPh>
    <rPh sb="4" eb="6">
      <t>セイリ</t>
    </rPh>
    <rPh sb="7" eb="9">
      <t>バンゴウ</t>
    </rPh>
    <phoneticPr fontId="2"/>
  </si>
  <si>
    <t>（直接経費）</t>
  </si>
  <si>
    <t>（間接経費）</t>
    <rPh sb="1" eb="3">
      <t>カンセツ</t>
    </rPh>
    <phoneticPr fontId="2"/>
  </si>
  <si>
    <t>人件費</t>
    <rPh sb="0" eb="3">
      <t>ジンケンヒ</t>
    </rPh>
    <phoneticPr fontId="2"/>
  </si>
  <si>
    <t>謝金</t>
    <rPh sb="0" eb="2">
      <t>シャキン</t>
    </rPh>
    <phoneticPr fontId="2"/>
  </si>
  <si>
    <t>旅費交通費</t>
    <rPh sb="0" eb="2">
      <t>リョヒ</t>
    </rPh>
    <rPh sb="2" eb="5">
      <t>コウツウヒ</t>
    </rPh>
    <phoneticPr fontId="2"/>
  </si>
  <si>
    <t>印刷費</t>
    <rPh sb="0" eb="3">
      <t>インサツヒ</t>
    </rPh>
    <phoneticPr fontId="2"/>
  </si>
  <si>
    <t>資材費</t>
    <rPh sb="0" eb="3">
      <t>シザイヒ</t>
    </rPh>
    <phoneticPr fontId="2"/>
  </si>
  <si>
    <t>食材費</t>
    <rPh sb="0" eb="3">
      <t>ショクザイヒ</t>
    </rPh>
    <phoneticPr fontId="2"/>
  </si>
  <si>
    <t>広報費</t>
    <rPh sb="0" eb="3">
      <t>コウホウヒ</t>
    </rPh>
    <phoneticPr fontId="2"/>
  </si>
  <si>
    <t>通信費</t>
    <rPh sb="0" eb="3">
      <t>ツウシンヒ</t>
    </rPh>
    <phoneticPr fontId="2"/>
  </si>
  <si>
    <t>運搬費</t>
    <rPh sb="0" eb="3">
      <t>ウンパンヒ</t>
    </rPh>
    <phoneticPr fontId="2"/>
  </si>
  <si>
    <t>保険料</t>
    <rPh sb="0" eb="3">
      <t>ホケンリョウ</t>
    </rPh>
    <phoneticPr fontId="2"/>
  </si>
  <si>
    <t>手数料</t>
    <rPh sb="0" eb="3">
      <t>テスウリョウ</t>
    </rPh>
    <phoneticPr fontId="2"/>
  </si>
  <si>
    <t>　令和７年７月１日付兵社ボ発第６８号で交付決定のあった令和７年度ひょうごボランタリー基金地域づくり</t>
    <phoneticPr fontId="2"/>
  </si>
  <si>
    <t xml:space="preserve"> ※ アンケート結果、動画・ビデオ・HPなど:データの提出(ＣＤ－Ｒ、データーファイル便等）、</t>
    <phoneticPr fontId="2"/>
  </si>
  <si>
    <t xml:space="preserve">     YouTube等ＵＲＬ記載</t>
    <phoneticPr fontId="2"/>
  </si>
  <si>
    <t>〇月○日　○○講演会</t>
  </si>
  <si>
    <t>○月○日　○○研修会</t>
  </si>
  <si>
    <t>令和7年7月１日付け兵社ボ発第６８号で交付決定のあった令和7年度ひょうごボランタリー基金地域</t>
    <rPh sb="42" eb="44">
      <t>キキン</t>
    </rPh>
    <rPh sb="44" eb="46">
      <t>チイキ</t>
    </rPh>
    <phoneticPr fontId="2"/>
  </si>
  <si>
    <t>　 づくり活動NPO事業助成事業について、下記のとおり精算請求します。</t>
    <rPh sb="5" eb="7">
      <t>カツドウ</t>
    </rPh>
    <rPh sb="10" eb="12">
      <t>ジギョウ</t>
    </rPh>
    <rPh sb="12" eb="14">
      <t>ジョセイ</t>
    </rPh>
    <rPh sb="14" eb="16">
      <t>ジギョウ</t>
    </rPh>
    <rPh sb="27" eb="29">
      <t>セイサン</t>
    </rPh>
    <phoneticPr fontId="2"/>
  </si>
  <si>
    <t>活動ＮＰＯ事業助成事業を下記のとおり実施したので、助成金交付要綱第１２条の規定によりその実績を</t>
    <phoneticPr fontId="2"/>
  </si>
  <si>
    <t>(特非)但馬を結んで育つ会</t>
  </si>
  <si>
    <t>(特非)兵庫SPO支援センター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</si>
</sst>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76" formatCode="#,##0_);[Red]\(#,##0\)"/>
    <numFmt numFmtId="177" formatCode="m&quot;月&quot;d&quot;日&quot;;@"/>
    <numFmt numFmtId="178" formatCode="&quot;( &quot;General"/>
    <numFmt numFmtId="179" formatCode="General&quot; )&quot;"/>
    <numFmt numFmtId="180" formatCode="[DBNum3][$-411]0"/>
    <numFmt numFmtId="181" formatCode="[DBNum3][$-411]#,##0"/>
    <numFmt numFmtId="182" formatCode="&quot;(　&quot;General&quot;　)&quot;"/>
    <numFmt numFmtId="183" formatCode="[$]ggge&quot;年&quot;m&quot;月&quot;d&quot;日&quot;;@" x16r2:formatCode16="[$-ja-JP-x-gannen]ggge&quot;年&quot;m&quot;月&quot;d&quot;日&quot;;@"/>
    <numFmt numFmtId="184" formatCode="#,##0_ ;[Red]\-#,##0\ "/>
    <numFmt numFmtId="185" formatCode="yyyy/m/d;@"/>
    <numFmt numFmtId="186" formatCode="&quot;¥&quot;#,##0_);[Red]\(&quot;¥&quot;#,##0\)"/>
  </numFmts>
  <fonts count="75">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2"/>
      <color theme="1"/>
      <name val="ＭＳ Ｐゴシック"/>
      <family val="2"/>
      <charset val="128"/>
      <scheme val="minor"/>
    </font>
    <font>
      <sz val="10"/>
      <color theme="1"/>
      <name val="ＭＳ Ｐゴシック"/>
      <family val="2"/>
      <charset val="128"/>
      <scheme val="minor"/>
    </font>
    <font>
      <sz val="10"/>
      <color theme="1"/>
      <name val="ＭＳ Ｐゴシック"/>
      <family val="3"/>
      <charset val="128"/>
      <scheme val="minor"/>
    </font>
    <font>
      <sz val="11"/>
      <color rgb="FFFF0000"/>
      <name val="ＭＳ Ｐゴシック"/>
      <family val="3"/>
      <charset val="128"/>
      <scheme val="minor"/>
    </font>
    <font>
      <sz val="11"/>
      <color rgb="FFFF0000"/>
      <name val="ＭＳ ゴシック"/>
      <family val="3"/>
      <charset val="128"/>
    </font>
    <font>
      <sz val="10"/>
      <name val="ＭＳ Ｐゴシック"/>
      <family val="2"/>
      <charset val="128"/>
      <scheme val="minor"/>
    </font>
    <font>
      <sz val="18"/>
      <name val="ＭＳ Ｐゴシック"/>
      <family val="2"/>
      <charset val="128"/>
      <scheme val="minor"/>
    </font>
    <font>
      <sz val="18"/>
      <name val="ＭＳ Ｐゴシック"/>
      <family val="3"/>
      <charset val="128"/>
      <scheme val="minor"/>
    </font>
    <font>
      <sz val="11"/>
      <color rgb="FFFF0000"/>
      <name val="ＭＳ Ｐゴシック"/>
      <family val="2"/>
      <charset val="128"/>
      <scheme val="minor"/>
    </font>
    <font>
      <b/>
      <sz val="14"/>
      <color theme="1"/>
      <name val="ＭＳ Ｐゴシック"/>
      <family val="3"/>
      <charset val="128"/>
      <scheme val="minor"/>
    </font>
    <font>
      <sz val="10.5"/>
      <color rgb="FF000000"/>
      <name val="Times New Roman"/>
      <family val="1"/>
    </font>
    <font>
      <sz val="12"/>
      <color rgb="FF000000"/>
      <name val="ＭＳ ゴシック"/>
      <family val="3"/>
      <charset val="128"/>
    </font>
    <font>
      <sz val="12"/>
      <name val="ＭＳ ゴシック"/>
      <family val="3"/>
      <charset val="128"/>
    </font>
    <font>
      <sz val="5"/>
      <color rgb="FF000000"/>
      <name val="ＭＳ ゴシック"/>
      <family val="3"/>
      <charset val="128"/>
    </font>
    <font>
      <sz val="9"/>
      <name val="ＭＳ ゴシック"/>
      <family val="3"/>
      <charset val="128"/>
    </font>
    <font>
      <sz val="10.5"/>
      <name val="ＭＳ ゴシック"/>
      <family val="3"/>
      <charset val="128"/>
    </font>
    <font>
      <sz val="12"/>
      <color rgb="FFFF0000"/>
      <name val="ＭＳ ゴシック"/>
      <family val="3"/>
      <charset val="128"/>
    </font>
    <font>
      <sz val="12"/>
      <name val="游ゴシック Light"/>
      <family val="3"/>
      <charset val="128"/>
    </font>
    <font>
      <sz val="12"/>
      <color rgb="FF000000"/>
      <name val="游ゴシック Light"/>
      <family val="3"/>
      <charset val="128"/>
    </font>
    <font>
      <b/>
      <sz val="16"/>
      <color rgb="FF000000"/>
      <name val="ＭＳ ゴシック"/>
      <family val="3"/>
      <charset val="128"/>
    </font>
    <font>
      <sz val="16"/>
      <color theme="1"/>
      <name val="ＭＳ Ｐゴシック"/>
      <family val="2"/>
      <charset val="128"/>
      <scheme val="minor"/>
    </font>
    <font>
      <sz val="11"/>
      <name val="ＭＳ Ｐゴシック"/>
      <family val="2"/>
      <charset val="128"/>
      <scheme val="minor"/>
    </font>
    <font>
      <sz val="10.5"/>
      <color rgb="FFFF0000"/>
      <name val="ＭＳ ゴシック"/>
      <family val="3"/>
      <charset val="128"/>
    </font>
    <font>
      <sz val="12"/>
      <color rgb="FFFF0000"/>
      <name val="ＭＳ Ｐゴシック"/>
      <family val="2"/>
      <charset val="128"/>
      <scheme val="minor"/>
    </font>
    <font>
      <sz val="14"/>
      <color rgb="FFFF0000"/>
      <name val="ＭＳ Ｐゴシック"/>
      <family val="2"/>
      <charset val="128"/>
      <scheme val="minor"/>
    </font>
    <font>
      <sz val="14"/>
      <color rgb="FF000000"/>
      <name val="ＭＳ ゴシック"/>
      <family val="3"/>
      <charset val="128"/>
    </font>
    <font>
      <sz val="14"/>
      <color rgb="FFFF0000"/>
      <name val="ＭＳ ゴシック"/>
      <family val="3"/>
      <charset val="128"/>
    </font>
    <font>
      <sz val="14"/>
      <color theme="1"/>
      <name val="ＭＳ ゴシック"/>
      <family val="3"/>
      <charset val="128"/>
    </font>
    <font>
      <sz val="12"/>
      <color theme="1"/>
      <name val="ＭＳ ゴシック"/>
      <family val="3"/>
      <charset val="128"/>
    </font>
    <font>
      <sz val="8"/>
      <color theme="1"/>
      <name val="ＭＳ ゴシック"/>
      <family val="3"/>
      <charset val="128"/>
    </font>
    <font>
      <sz val="10.5"/>
      <color theme="1"/>
      <name val="ＭＳ ゴシック"/>
      <family val="3"/>
      <charset val="128"/>
    </font>
    <font>
      <sz val="6"/>
      <color theme="1"/>
      <name val="ＭＳ ゴシック"/>
      <family val="3"/>
      <charset val="128"/>
    </font>
    <font>
      <b/>
      <sz val="12"/>
      <color theme="1"/>
      <name val="ＭＳ ゴシック"/>
      <family val="3"/>
      <charset val="128"/>
    </font>
    <font>
      <sz val="9"/>
      <color theme="1"/>
      <name val="ＭＳ ゴシック"/>
      <family val="3"/>
      <charset val="128"/>
    </font>
    <font>
      <sz val="10.5"/>
      <color rgb="FF000000"/>
      <name val="ＭＳ ゴシック"/>
      <family val="3"/>
      <charset val="128"/>
    </font>
    <font>
      <sz val="9"/>
      <color rgb="FF000000"/>
      <name val="ＭＳ ゴシック"/>
      <family val="3"/>
      <charset val="128"/>
    </font>
    <font>
      <sz val="10"/>
      <color theme="1"/>
      <name val="ＭＳ ゴシック"/>
      <family val="3"/>
      <charset val="128"/>
    </font>
    <font>
      <sz val="11"/>
      <color theme="1"/>
      <name val="ＭＳ ゴシック"/>
      <family val="3"/>
      <charset val="128"/>
    </font>
    <font>
      <sz val="9"/>
      <color theme="1"/>
      <name val="ＭＳ Ｐゴシック"/>
      <family val="2"/>
      <charset val="128"/>
      <scheme val="minor"/>
    </font>
    <font>
      <sz val="12"/>
      <color theme="1"/>
      <name val="Times New Roman"/>
      <family val="1"/>
    </font>
    <font>
      <sz val="10.5"/>
      <color theme="1"/>
      <name val="ＭＳ Ｐゴシック"/>
      <family val="2"/>
      <charset val="128"/>
      <scheme val="minor"/>
    </font>
    <font>
      <b/>
      <sz val="14"/>
      <color rgb="FFFF0000"/>
      <name val="ＭＳ Ｐゴシック"/>
      <family val="3"/>
      <charset val="128"/>
      <scheme val="minor"/>
    </font>
    <font>
      <sz val="10.5"/>
      <name val="ＭＳ Ｐゴシック"/>
      <family val="2"/>
      <charset val="128"/>
      <scheme val="minor"/>
    </font>
    <font>
      <b/>
      <sz val="14"/>
      <color rgb="FF000000"/>
      <name val="ＭＳ ゴシック"/>
      <family val="3"/>
      <charset val="128"/>
    </font>
    <font>
      <b/>
      <sz val="12"/>
      <name val="游ゴシック Light"/>
      <family val="3"/>
      <charset val="128"/>
    </font>
    <font>
      <b/>
      <sz val="12"/>
      <name val="ＭＳ ゴシック"/>
      <family val="3"/>
      <charset val="128"/>
    </font>
    <font>
      <sz val="12"/>
      <color theme="1"/>
      <name val="ＭＳ ゴシック"/>
      <family val="1"/>
      <charset val="128"/>
    </font>
    <font>
      <sz val="11"/>
      <color rgb="FF000000"/>
      <name val="ＭＳ ゴシック"/>
      <family val="3"/>
      <charset val="128"/>
    </font>
    <font>
      <sz val="10"/>
      <name val="ＭＳ Ｐゴシック"/>
      <family val="3"/>
      <charset val="128"/>
    </font>
    <font>
      <sz val="11"/>
      <name val="ＭＳ Ｐゴシック"/>
      <family val="3"/>
      <charset val="128"/>
    </font>
    <font>
      <sz val="12"/>
      <name val="ＭＳ Ｐゴシック"/>
      <family val="3"/>
      <charset val="128"/>
    </font>
    <font>
      <sz val="16"/>
      <name val="ＭＳ Ｐゴシック"/>
      <family val="3"/>
      <charset val="128"/>
    </font>
    <font>
      <sz val="10.5"/>
      <name val="ＭＳ Ｐゴシック"/>
      <family val="3"/>
      <charset val="128"/>
    </font>
    <font>
      <sz val="11"/>
      <color rgb="FFFF0000"/>
      <name val="ＭＳ Ｐゴシック"/>
      <family val="3"/>
      <charset val="128"/>
    </font>
    <font>
      <b/>
      <sz val="16"/>
      <name val="ＭＳ Ｐゴシック"/>
      <family val="3"/>
      <charset val="128"/>
    </font>
    <font>
      <u/>
      <sz val="11"/>
      <color theme="10"/>
      <name val="ＭＳ Ｐゴシック"/>
      <family val="2"/>
      <charset val="128"/>
      <scheme val="minor"/>
    </font>
    <font>
      <sz val="9"/>
      <color indexed="81"/>
      <name val="MS P ゴシック"/>
      <family val="3"/>
      <charset val="128"/>
    </font>
    <font>
      <b/>
      <sz val="9"/>
      <color indexed="81"/>
      <name val="MS P ゴシック"/>
      <family val="3"/>
      <charset val="128"/>
    </font>
    <font>
      <b/>
      <sz val="11"/>
      <color indexed="81"/>
      <name val="MS P ゴシック"/>
      <family val="3"/>
      <charset val="128"/>
    </font>
    <font>
      <sz val="10"/>
      <color theme="1"/>
      <name val="ＭＳ Ｐゴシック"/>
      <family val="3"/>
      <charset val="128"/>
    </font>
    <font>
      <b/>
      <sz val="12"/>
      <color indexed="81"/>
      <name val="MS P ゴシック"/>
      <family val="3"/>
      <charset val="128"/>
    </font>
    <font>
      <sz val="12"/>
      <color indexed="81"/>
      <name val="MS P ゴシック"/>
      <family val="3"/>
      <charset val="128"/>
    </font>
    <font>
      <b/>
      <sz val="14"/>
      <color indexed="81"/>
      <name val="MS P ゴシック"/>
      <family val="3"/>
      <charset val="128"/>
    </font>
    <font>
      <b/>
      <sz val="16"/>
      <color theme="1"/>
      <name val="ＭＳ ゴシック"/>
      <family val="3"/>
      <charset val="128"/>
    </font>
    <font>
      <b/>
      <sz val="16"/>
      <color theme="1"/>
      <name val="ＭＳ Ｐゴシック"/>
      <family val="2"/>
      <charset val="128"/>
      <scheme val="minor"/>
    </font>
    <font>
      <u val="double"/>
      <sz val="11"/>
      <color theme="1"/>
      <name val="ＭＳ Ｐゴシック"/>
      <family val="3"/>
      <charset val="128"/>
      <scheme val="minor"/>
    </font>
    <font>
      <b/>
      <sz val="11"/>
      <color theme="1"/>
      <name val="ＭＳ Ｐゴシック"/>
      <family val="3"/>
      <charset val="128"/>
      <scheme val="minor"/>
    </font>
    <font>
      <sz val="11"/>
      <color indexed="81"/>
      <name val="MS P ゴシック"/>
      <family val="3"/>
      <charset val="128"/>
    </font>
    <font>
      <b/>
      <sz val="12"/>
      <color indexed="10"/>
      <name val="MS P ゴシック"/>
      <family val="3"/>
      <charset val="128"/>
    </font>
    <font>
      <sz val="11"/>
      <color theme="1"/>
      <name val="ＭＳ Ｐゴシック"/>
      <family val="3"/>
      <charset val="128"/>
      <scheme val="minor"/>
    </font>
    <font>
      <sz val="14"/>
      <color theme="1"/>
      <name val="ＭＳ Ｐゴシック"/>
      <family val="3"/>
      <charset val="128"/>
      <scheme val="minor"/>
    </font>
    <font>
      <b/>
      <sz val="11"/>
      <color rgb="FFFF0000"/>
      <name val="ＭＳ Ｐゴシック"/>
      <family val="3"/>
      <charset val="128"/>
      <scheme val="minor"/>
    </font>
  </fonts>
  <fills count="8">
    <fill>
      <patternFill patternType="none"/>
    </fill>
    <fill>
      <patternFill patternType="gray125"/>
    </fill>
    <fill>
      <patternFill patternType="solid">
        <fgColor theme="5" tint="0.79998168889431442"/>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79998168889431442"/>
        <bgColor indexed="64"/>
      </patternFill>
    </fill>
  </fills>
  <borders count="1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style="thin">
        <color auto="1"/>
      </right>
      <top style="hair">
        <color auto="1"/>
      </top>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indexed="64"/>
      </bottom>
      <diagonal/>
    </border>
    <border>
      <left/>
      <right style="medium">
        <color rgb="FF000000"/>
      </right>
      <top style="medium">
        <color rgb="FF000000"/>
      </top>
      <bottom/>
      <diagonal/>
    </border>
    <border>
      <left/>
      <right style="medium">
        <color rgb="FF000000"/>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rgb="FF000000"/>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rgb="FF000000"/>
      </left>
      <right/>
      <top style="medium">
        <color rgb="FF000000"/>
      </top>
      <bottom/>
      <diagonal/>
    </border>
    <border>
      <left style="medium">
        <color rgb="FF000000"/>
      </left>
      <right/>
      <top/>
      <bottom style="medium">
        <color indexed="64"/>
      </bottom>
      <diagonal/>
    </border>
    <border>
      <left style="medium">
        <color indexed="64"/>
      </left>
      <right/>
      <top style="medium">
        <color indexed="64"/>
      </top>
      <bottom/>
      <diagonal/>
    </border>
    <border>
      <left style="medium">
        <color indexed="64"/>
      </left>
      <right/>
      <top/>
      <bottom/>
      <diagonal/>
    </border>
    <border>
      <left/>
      <right/>
      <top style="medium">
        <color rgb="FF000000"/>
      </top>
      <bottom/>
      <diagonal/>
    </border>
    <border>
      <left/>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auto="1"/>
      </left>
      <right style="thin">
        <color auto="1"/>
      </right>
      <top/>
      <bottom style="medium">
        <color auto="1"/>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style="medium">
        <color rgb="FF000000"/>
      </right>
      <top style="medium">
        <color indexed="64"/>
      </top>
      <bottom style="medium">
        <color indexed="64"/>
      </bottom>
      <diagonal/>
    </border>
    <border>
      <left style="medium">
        <color indexed="64"/>
      </left>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auto="1"/>
      </bottom>
      <diagonal/>
    </border>
    <border>
      <left/>
      <right style="medium">
        <color indexed="64"/>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style="hair">
        <color indexed="64"/>
      </top>
      <bottom/>
      <diagonal/>
    </border>
    <border>
      <left/>
      <right style="medium">
        <color indexed="64"/>
      </right>
      <top style="hair">
        <color indexed="64"/>
      </top>
      <bottom/>
      <diagonal/>
    </border>
    <border>
      <left/>
      <right/>
      <top style="hair">
        <color indexed="64"/>
      </top>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auto="1"/>
      </left>
      <right/>
      <top/>
      <bottom style="hair">
        <color auto="1"/>
      </bottom>
      <diagonal/>
    </border>
    <border>
      <left/>
      <right style="thin">
        <color auto="1"/>
      </right>
      <top/>
      <bottom style="hair">
        <color auto="1"/>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bottom style="hair">
        <color indexed="64"/>
      </bottom>
      <diagonal/>
    </border>
    <border>
      <left style="thin">
        <color indexed="64"/>
      </left>
      <right style="thin">
        <color indexed="64"/>
      </right>
      <top style="thin">
        <color indexed="64"/>
      </top>
      <bottom style="double">
        <color indexed="64"/>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right/>
      <top style="thick">
        <color auto="1"/>
      </top>
      <bottom/>
      <diagonal/>
    </border>
  </borders>
  <cellStyleXfs count="3">
    <xf numFmtId="0" fontId="0" fillId="0" borderId="0">
      <alignment vertical="center"/>
    </xf>
    <xf numFmtId="38" fontId="1" fillId="0" borderId="0" applyFont="0" applyFill="0" applyBorder="0" applyAlignment="0" applyProtection="0">
      <alignment vertical="center"/>
    </xf>
    <xf numFmtId="0" fontId="58" fillId="0" borderId="0" applyNumberFormat="0" applyFill="0" applyBorder="0" applyAlignment="0" applyProtection="0">
      <alignment vertical="center"/>
    </xf>
  </cellStyleXfs>
  <cellXfs count="627">
    <xf numFmtId="0" fontId="0" fillId="0" borderId="0" xfId="0">
      <alignment vertical="center"/>
    </xf>
    <xf numFmtId="0" fontId="0" fillId="0" borderId="0" xfId="0" applyAlignment="1">
      <alignment horizontal="center" vertical="center"/>
    </xf>
    <xf numFmtId="0" fontId="0" fillId="0" borderId="0" xfId="0" applyAlignment="1">
      <alignment horizontal="right" vertical="center"/>
    </xf>
    <xf numFmtId="0" fontId="0" fillId="0" borderId="0" xfId="0" applyAlignment="1">
      <alignment vertical="center" wrapText="1"/>
    </xf>
    <xf numFmtId="0" fontId="0" fillId="0" borderId="0" xfId="0" applyAlignment="1">
      <alignment horizontal="left" vertical="center"/>
    </xf>
    <xf numFmtId="0" fontId="13" fillId="0" borderId="0" xfId="0" applyFont="1" applyAlignment="1">
      <alignment horizontal="justify" vertical="center"/>
    </xf>
    <xf numFmtId="0" fontId="21" fillId="0" borderId="0" xfId="0" applyFont="1" applyAlignment="1">
      <alignment horizontal="justify" vertical="center"/>
    </xf>
    <xf numFmtId="0" fontId="14" fillId="0" borderId="0" xfId="0" applyFont="1" applyAlignment="1">
      <alignment horizontal="left" vertical="center"/>
    </xf>
    <xf numFmtId="0" fontId="15" fillId="0" borderId="0" xfId="0" applyFont="1" applyAlignment="1">
      <alignment horizontal="left" vertical="center"/>
    </xf>
    <xf numFmtId="0" fontId="20" fillId="0" borderId="0" xfId="0" applyFont="1" applyAlignment="1">
      <alignment horizontal="left" vertical="center"/>
    </xf>
    <xf numFmtId="0" fontId="15" fillId="0" borderId="0" xfId="0" applyFont="1" applyAlignment="1">
      <alignment horizontal="left" vertical="center" wrapText="1"/>
    </xf>
    <xf numFmtId="0" fontId="18" fillId="0" borderId="9" xfId="0" applyFont="1" applyBorder="1" applyAlignment="1">
      <alignment horizontal="center" wrapText="1"/>
    </xf>
    <xf numFmtId="0" fontId="0" fillId="0" borderId="40" xfId="0" applyBorder="1" applyAlignment="1">
      <alignment horizontal="center" vertical="top" wrapText="1"/>
    </xf>
    <xf numFmtId="3" fontId="15" fillId="0" borderId="0" xfId="0" applyNumberFormat="1" applyFont="1" applyAlignment="1">
      <alignment horizontal="left" vertical="center" wrapText="1"/>
    </xf>
    <xf numFmtId="3" fontId="15" fillId="0" borderId="0" xfId="0" applyNumberFormat="1" applyFont="1" applyAlignment="1">
      <alignment horizontal="right" vertical="center" wrapText="1"/>
    </xf>
    <xf numFmtId="0" fontId="15" fillId="0" borderId="36" xfId="0" applyFont="1" applyBorder="1" applyAlignment="1">
      <alignment horizontal="center" vertical="center" wrapText="1"/>
    </xf>
    <xf numFmtId="0" fontId="3" fillId="0" borderId="0" xfId="0" applyFont="1" applyAlignment="1">
      <alignment horizontal="left" vertical="center"/>
    </xf>
    <xf numFmtId="0" fontId="15" fillId="0" borderId="52" xfId="0" applyFont="1" applyBorder="1" applyAlignment="1">
      <alignment horizontal="left" vertical="center" wrapText="1"/>
    </xf>
    <xf numFmtId="3" fontId="11" fillId="0" borderId="0" xfId="0" applyNumberFormat="1" applyFont="1">
      <alignment vertical="center"/>
    </xf>
    <xf numFmtId="0" fontId="19" fillId="0" borderId="58" xfId="0" applyFont="1" applyBorder="1" applyAlignment="1">
      <alignment horizontal="left" vertical="center" wrapText="1"/>
    </xf>
    <xf numFmtId="176" fontId="0" fillId="0" borderId="44" xfId="1" applyNumberFormat="1" applyFont="1" applyFill="1" applyBorder="1" applyAlignment="1">
      <alignment horizontal="left" vertical="center"/>
    </xf>
    <xf numFmtId="0" fontId="14" fillId="0" borderId="0" xfId="0" applyFont="1" applyAlignment="1">
      <alignment horizontal="right" vertical="center"/>
    </xf>
    <xf numFmtId="0" fontId="15" fillId="0" borderId="0" xfId="0" applyFont="1" applyAlignment="1">
      <alignment horizontal="center" vertical="center" wrapText="1"/>
    </xf>
    <xf numFmtId="0" fontId="19" fillId="0" borderId="0" xfId="0" applyFont="1" applyAlignment="1">
      <alignment horizontal="right" vertical="center" wrapText="1"/>
    </xf>
    <xf numFmtId="3" fontId="19" fillId="0" borderId="0" xfId="0" applyNumberFormat="1" applyFont="1" applyAlignment="1">
      <alignment horizontal="right" vertical="center" wrapText="1"/>
    </xf>
    <xf numFmtId="0" fontId="0" fillId="0" borderId="20" xfId="0" applyBorder="1">
      <alignment vertical="center"/>
    </xf>
    <xf numFmtId="0" fontId="0" fillId="0" borderId="0" xfId="0" applyAlignment="1">
      <alignment horizontal="right" vertical="center" wrapText="1"/>
    </xf>
    <xf numFmtId="0" fontId="30" fillId="0" borderId="0" xfId="0" applyFont="1" applyAlignment="1">
      <alignment horizontal="center" vertical="center"/>
    </xf>
    <xf numFmtId="0" fontId="32" fillId="0" borderId="32" xfId="0" applyFont="1" applyBorder="1" applyAlignment="1">
      <alignment horizontal="justify" vertical="center" wrapText="1"/>
    </xf>
    <xf numFmtId="0" fontId="0" fillId="0" borderId="32" xfId="0" applyBorder="1">
      <alignment vertical="center"/>
    </xf>
    <xf numFmtId="0" fontId="0" fillId="0" borderId="24" xfId="0" applyBorder="1">
      <alignment vertical="center"/>
    </xf>
    <xf numFmtId="0" fontId="0" fillId="0" borderId="64" xfId="0" applyBorder="1">
      <alignment vertical="center"/>
    </xf>
    <xf numFmtId="0" fontId="0" fillId="0" borderId="17" xfId="0" applyBorder="1">
      <alignment vertical="center"/>
    </xf>
    <xf numFmtId="0" fontId="33" fillId="0" borderId="30" xfId="0" applyFont="1" applyBorder="1" applyAlignment="1">
      <alignment horizontal="center" vertical="center" wrapText="1"/>
    </xf>
    <xf numFmtId="0" fontId="33" fillId="0" borderId="16" xfId="0" applyFont="1" applyBorder="1" applyAlignment="1">
      <alignment horizontal="left" vertical="center" wrapText="1"/>
    </xf>
    <xf numFmtId="0" fontId="39" fillId="0" borderId="0" xfId="0" applyFont="1">
      <alignment vertical="center"/>
    </xf>
    <xf numFmtId="0" fontId="32" fillId="0" borderId="29" xfId="0" applyFont="1" applyBorder="1" applyAlignment="1">
      <alignment horizontal="justify" vertical="center" wrapText="1"/>
    </xf>
    <xf numFmtId="0" fontId="19" fillId="0" borderId="17" xfId="0" applyFont="1" applyBorder="1" applyAlignment="1">
      <alignment horizontal="left" vertical="center"/>
    </xf>
    <xf numFmtId="0" fontId="40" fillId="0" borderId="22" xfId="0" applyFont="1" applyBorder="1" applyAlignment="1">
      <alignment horizontal="center" vertical="center" wrapText="1"/>
    </xf>
    <xf numFmtId="0" fontId="33" fillId="0" borderId="22" xfId="0" applyFont="1" applyBorder="1" applyAlignment="1">
      <alignment horizontal="center" vertical="center" wrapText="1"/>
    </xf>
    <xf numFmtId="0" fontId="0" fillId="0" borderId="0" xfId="0" applyAlignment="1">
      <alignment horizontal="center" vertical="center" wrapText="1"/>
    </xf>
    <xf numFmtId="0" fontId="33" fillId="0" borderId="0" xfId="0" applyFont="1" applyAlignment="1">
      <alignment horizontal="center" vertical="center" wrapText="1"/>
    </xf>
    <xf numFmtId="0" fontId="0" fillId="0" borderId="30" xfId="0" applyBorder="1">
      <alignment vertical="center"/>
    </xf>
    <xf numFmtId="0" fontId="0" fillId="0" borderId="22" xfId="0" applyBorder="1">
      <alignment vertical="center"/>
    </xf>
    <xf numFmtId="0" fontId="33" fillId="0" borderId="30" xfId="0" applyFont="1" applyBorder="1" applyAlignment="1">
      <alignment horizontal="left" vertical="center"/>
    </xf>
    <xf numFmtId="0" fontId="33" fillId="0" borderId="0" xfId="0" applyFont="1" applyAlignment="1">
      <alignment horizontal="left" vertical="center"/>
    </xf>
    <xf numFmtId="0" fontId="33" fillId="0" borderId="0" xfId="0" applyFont="1">
      <alignment vertical="center"/>
    </xf>
    <xf numFmtId="0" fontId="37" fillId="0" borderId="0" xfId="0" applyFont="1">
      <alignment vertical="center"/>
    </xf>
    <xf numFmtId="0" fontId="31" fillId="0" borderId="30" xfId="0" applyFont="1" applyBorder="1">
      <alignment vertical="center"/>
    </xf>
    <xf numFmtId="0" fontId="14" fillId="0" borderId="30" xfId="0" applyFont="1" applyBorder="1">
      <alignment vertical="center"/>
    </xf>
    <xf numFmtId="0" fontId="31" fillId="0" borderId="0" xfId="0" applyFont="1">
      <alignment vertical="center"/>
    </xf>
    <xf numFmtId="0" fontId="14" fillId="0" borderId="0" xfId="0" applyFont="1">
      <alignment vertical="center"/>
    </xf>
    <xf numFmtId="0" fontId="38" fillId="0" borderId="0" xfId="0" applyFont="1">
      <alignment vertical="center"/>
    </xf>
    <xf numFmtId="0" fontId="40" fillId="0" borderId="0" xfId="0" applyFont="1">
      <alignment vertical="center"/>
    </xf>
    <xf numFmtId="0" fontId="40" fillId="0" borderId="0" xfId="0" applyFont="1" applyAlignment="1">
      <alignment horizontal="left" vertical="center"/>
    </xf>
    <xf numFmtId="0" fontId="40" fillId="0" borderId="76" xfId="0" applyFont="1" applyBorder="1" applyAlignment="1">
      <alignment horizontal="center" vertical="center" wrapText="1"/>
    </xf>
    <xf numFmtId="0" fontId="40" fillId="4" borderId="9" xfId="0" applyFont="1" applyFill="1" applyBorder="1" applyAlignment="1">
      <alignment horizontal="center" vertical="center" wrapText="1"/>
    </xf>
    <xf numFmtId="0" fontId="40" fillId="4" borderId="40" xfId="0" applyFont="1" applyFill="1" applyBorder="1" applyAlignment="1">
      <alignment horizontal="center" vertical="center" wrapText="1"/>
    </xf>
    <xf numFmtId="0" fontId="0" fillId="4" borderId="40" xfId="0" applyFill="1" applyBorder="1" applyAlignment="1">
      <alignment horizontal="center" vertical="center" wrapText="1"/>
    </xf>
    <xf numFmtId="0" fontId="33" fillId="0" borderId="25" xfId="0" applyFont="1" applyBorder="1">
      <alignment vertical="center"/>
    </xf>
    <xf numFmtId="0" fontId="34" fillId="0" borderId="32" xfId="0" applyFont="1" applyBorder="1" applyAlignment="1">
      <alignment horizontal="center" vertical="center" wrapText="1"/>
    </xf>
    <xf numFmtId="0" fontId="33" fillId="0" borderId="17" xfId="0" applyFont="1" applyBorder="1" applyAlignment="1">
      <alignment horizontal="center" vertical="center" wrapText="1"/>
    </xf>
    <xf numFmtId="182" fontId="18" fillId="2" borderId="10" xfId="0" applyNumberFormat="1" applyFont="1" applyFill="1" applyBorder="1" applyAlignment="1">
      <alignment horizontal="center" vertical="center" wrapText="1"/>
    </xf>
    <xf numFmtId="180" fontId="18" fillId="2" borderId="11" xfId="0" applyNumberFormat="1" applyFont="1" applyFill="1" applyBorder="1" applyAlignment="1">
      <alignment horizontal="center" vertical="center" wrapText="1"/>
    </xf>
    <xf numFmtId="182" fontId="18" fillId="2" borderId="40" xfId="0" applyNumberFormat="1" applyFont="1" applyFill="1" applyBorder="1" applyAlignment="1">
      <alignment horizontal="center" vertical="center" wrapText="1"/>
    </xf>
    <xf numFmtId="0" fontId="46" fillId="0" borderId="0" xfId="0" applyFont="1" applyAlignment="1">
      <alignment horizontal="left" vertical="center"/>
    </xf>
    <xf numFmtId="0" fontId="47" fillId="0" borderId="0" xfId="0" applyFont="1" applyAlignment="1">
      <alignment horizontal="left" vertical="center"/>
    </xf>
    <xf numFmtId="0" fontId="48" fillId="0" borderId="0" xfId="0" applyFont="1" applyAlignment="1">
      <alignment horizontal="left" vertical="center"/>
    </xf>
    <xf numFmtId="0" fontId="31" fillId="0" borderId="32" xfId="0" applyFont="1" applyBorder="1" applyAlignment="1">
      <alignment horizontal="left" vertical="center" wrapText="1" indent="1"/>
    </xf>
    <xf numFmtId="0" fontId="31" fillId="0" borderId="24" xfId="0" applyFont="1" applyBorder="1" applyAlignment="1">
      <alignment horizontal="left" vertical="center" wrapText="1" indent="1"/>
    </xf>
    <xf numFmtId="0" fontId="0" fillId="0" borderId="32" xfId="0" applyBorder="1" applyAlignment="1">
      <alignment vertical="top"/>
    </xf>
    <xf numFmtId="0" fontId="50" fillId="0" borderId="29" xfId="0" applyFont="1" applyBorder="1">
      <alignment vertical="center"/>
    </xf>
    <xf numFmtId="0" fontId="50" fillId="0" borderId="30" xfId="0" applyFont="1" applyBorder="1">
      <alignment vertical="center"/>
    </xf>
    <xf numFmtId="0" fontId="50" fillId="0" borderId="0" xfId="0" applyFont="1">
      <alignment vertical="center"/>
    </xf>
    <xf numFmtId="0" fontId="40" fillId="0" borderId="0" xfId="0" applyFont="1" applyAlignment="1">
      <alignment horizontal="justify" vertical="center"/>
    </xf>
    <xf numFmtId="0" fontId="53" fillId="5" borderId="89" xfId="0" applyFont="1" applyFill="1" applyBorder="1" applyAlignment="1" applyProtection="1">
      <alignment vertical="center" wrapText="1"/>
      <protection locked="0"/>
    </xf>
    <xf numFmtId="0" fontId="53" fillId="5" borderId="89" xfId="0" applyFont="1" applyFill="1" applyBorder="1" applyAlignment="1" applyProtection="1">
      <alignment horizontal="left" vertical="center" wrapText="1"/>
      <protection locked="0"/>
    </xf>
    <xf numFmtId="181" fontId="11" fillId="6" borderId="1" xfId="0" applyNumberFormat="1" applyFont="1" applyFill="1" applyBorder="1">
      <alignment vertical="center"/>
    </xf>
    <xf numFmtId="0" fontId="33" fillId="0" borderId="17" xfId="0" applyFont="1" applyBorder="1" applyAlignment="1">
      <alignment horizontal="center" vertical="center"/>
    </xf>
    <xf numFmtId="0" fontId="40" fillId="0" borderId="30" xfId="0" applyFont="1" applyBorder="1" applyAlignment="1">
      <alignment horizontal="left" vertical="center" wrapText="1" indent="1"/>
    </xf>
    <xf numFmtId="0" fontId="40" fillId="0" borderId="0" xfId="0" applyFont="1" applyAlignment="1">
      <alignment horizontal="right" vertical="center"/>
    </xf>
    <xf numFmtId="0" fontId="58" fillId="0" borderId="0" xfId="2" applyFill="1" applyAlignment="1">
      <alignment vertical="center" shrinkToFit="1"/>
    </xf>
    <xf numFmtId="0" fontId="0" fillId="0" borderId="0" xfId="0" applyAlignment="1">
      <alignment vertical="center" shrinkToFit="1"/>
    </xf>
    <xf numFmtId="0" fontId="0" fillId="0" borderId="0" xfId="0" applyProtection="1">
      <alignment vertical="center"/>
      <protection locked="0"/>
    </xf>
    <xf numFmtId="180" fontId="18" fillId="2" borderId="36" xfId="0" applyNumberFormat="1" applyFont="1" applyFill="1" applyBorder="1" applyAlignment="1" applyProtection="1">
      <alignment horizontal="center" vertical="center" wrapText="1"/>
      <protection locked="0"/>
    </xf>
    <xf numFmtId="182" fontId="18" fillId="2" borderId="10" xfId="0" applyNumberFormat="1" applyFont="1" applyFill="1" applyBorder="1" applyAlignment="1" applyProtection="1">
      <alignment horizontal="center" vertical="center" wrapText="1"/>
      <protection locked="0"/>
    </xf>
    <xf numFmtId="180" fontId="18" fillId="2" borderId="11" xfId="0" applyNumberFormat="1" applyFont="1" applyFill="1" applyBorder="1" applyAlignment="1" applyProtection="1">
      <alignment horizontal="center" vertical="center" wrapText="1"/>
      <protection locked="0"/>
    </xf>
    <xf numFmtId="0" fontId="37" fillId="0" borderId="30" xfId="0" applyFont="1" applyBorder="1" applyProtection="1">
      <alignment vertical="center"/>
      <protection locked="0"/>
    </xf>
    <xf numFmtId="0" fontId="0" fillId="0" borderId="64" xfId="0" applyBorder="1" applyProtection="1">
      <alignment vertical="center"/>
      <protection locked="0"/>
    </xf>
    <xf numFmtId="0" fontId="32" fillId="0" borderId="30" xfId="0" applyFont="1" applyBorder="1" applyAlignment="1" applyProtection="1">
      <alignment horizontal="left" vertical="center"/>
      <protection locked="0"/>
    </xf>
    <xf numFmtId="0" fontId="0" fillId="0" borderId="30" xfId="0" applyBorder="1" applyProtection="1">
      <alignment vertical="center"/>
      <protection locked="0"/>
    </xf>
    <xf numFmtId="176" fontId="0" fillId="0" borderId="0" xfId="0" applyNumberFormat="1">
      <alignment vertical="center"/>
    </xf>
    <xf numFmtId="0" fontId="3" fillId="0" borderId="0" xfId="0" applyFont="1">
      <alignment vertical="center"/>
    </xf>
    <xf numFmtId="0" fontId="0" fillId="0" borderId="1" xfId="0" applyBorder="1" applyAlignment="1">
      <alignment horizontal="center" vertical="center"/>
    </xf>
    <xf numFmtId="176" fontId="0" fillId="0" borderId="1" xfId="0" applyNumberFormat="1" applyBorder="1" applyAlignment="1">
      <alignment horizontal="center" vertical="center"/>
    </xf>
    <xf numFmtId="0" fontId="0" fillId="0" borderId="2" xfId="0" applyBorder="1">
      <alignment vertical="center"/>
    </xf>
    <xf numFmtId="0" fontId="0" fillId="0" borderId="3" xfId="0" applyBorder="1" applyAlignment="1">
      <alignment horizontal="center" vertical="center"/>
    </xf>
    <xf numFmtId="176" fontId="11" fillId="0" borderId="6" xfId="1" applyNumberFormat="1" applyFont="1" applyFill="1" applyBorder="1" applyAlignment="1" applyProtection="1">
      <alignment horizontal="right" vertical="center" indent="1"/>
    </xf>
    <xf numFmtId="0" fontId="7" fillId="0" borderId="0" xfId="0" applyFont="1">
      <alignment vertical="center"/>
    </xf>
    <xf numFmtId="0" fontId="0" fillId="0" borderId="4" xfId="0" applyBorder="1">
      <alignment vertical="center"/>
    </xf>
    <xf numFmtId="0" fontId="0" fillId="0" borderId="5" xfId="0" applyBorder="1" applyAlignment="1">
      <alignment horizontal="center" vertical="center"/>
    </xf>
    <xf numFmtId="176" fontId="11" fillId="0" borderId="7" xfId="0" applyNumberFormat="1" applyFont="1" applyBorder="1" applyAlignment="1">
      <alignment horizontal="right" vertical="center" indent="1"/>
    </xf>
    <xf numFmtId="0" fontId="6" fillId="0" borderId="0" xfId="0" applyFont="1">
      <alignment vertical="center"/>
    </xf>
    <xf numFmtId="0" fontId="0" fillId="0" borderId="2" xfId="0" applyBorder="1" applyAlignment="1">
      <alignment horizontal="center" vertical="center"/>
    </xf>
    <xf numFmtId="176" fontId="11" fillId="0" borderId="6" xfId="1" applyNumberFormat="1" applyFont="1" applyBorder="1" applyAlignment="1" applyProtection="1">
      <alignment horizontal="right" vertical="center" indent="1"/>
    </xf>
    <xf numFmtId="0" fontId="0" fillId="0" borderId="4" xfId="0" applyBorder="1" applyAlignment="1">
      <alignment horizontal="center" vertical="center"/>
    </xf>
    <xf numFmtId="0" fontId="4" fillId="0" borderId="0" xfId="0" applyFont="1">
      <alignment vertical="center"/>
    </xf>
    <xf numFmtId="176" fontId="0" fillId="0" borderId="1" xfId="0" applyNumberFormat="1" applyBorder="1" applyAlignment="1">
      <alignment horizontal="center" vertical="center" wrapText="1"/>
    </xf>
    <xf numFmtId="0" fontId="0" fillId="0" borderId="3" xfId="0" applyBorder="1">
      <alignment vertical="center"/>
    </xf>
    <xf numFmtId="0" fontId="0" fillId="0" borderId="62" xfId="0" applyBorder="1" applyAlignment="1">
      <alignment horizontal="center" vertical="center"/>
    </xf>
    <xf numFmtId="0" fontId="0" fillId="0" borderId="48" xfId="0" applyBorder="1">
      <alignment vertical="center"/>
    </xf>
    <xf numFmtId="0" fontId="0" fillId="0" borderId="69" xfId="0" applyBorder="1" applyAlignment="1">
      <alignment horizontal="left" vertical="center"/>
    </xf>
    <xf numFmtId="0" fontId="0" fillId="0" borderId="56" xfId="0" applyBorder="1">
      <alignment vertical="center"/>
    </xf>
    <xf numFmtId="0" fontId="0" fillId="0" borderId="70" xfId="0" applyBorder="1">
      <alignment vertical="center"/>
    </xf>
    <xf numFmtId="176" fontId="0" fillId="0" borderId="0" xfId="0" applyNumberFormat="1" applyAlignment="1">
      <alignment horizontal="right" vertical="center"/>
    </xf>
    <xf numFmtId="0" fontId="0" fillId="0" borderId="5" xfId="0" applyBorder="1">
      <alignment vertical="center"/>
    </xf>
    <xf numFmtId="176" fontId="11" fillId="0" borderId="7" xfId="1" applyNumberFormat="1" applyFont="1" applyBorder="1" applyAlignment="1" applyProtection="1">
      <alignment horizontal="right" vertical="center" indent="1"/>
    </xf>
    <xf numFmtId="176" fontId="6" fillId="0" borderId="6" xfId="1" applyNumberFormat="1" applyFont="1" applyBorder="1" applyAlignment="1" applyProtection="1">
      <alignment horizontal="right" vertical="center" indent="1"/>
    </xf>
    <xf numFmtId="176" fontId="6" fillId="0" borderId="7" xfId="1" applyNumberFormat="1" applyFont="1" applyBorder="1" applyAlignment="1" applyProtection="1">
      <alignment horizontal="right" vertical="center" indent="1"/>
    </xf>
    <xf numFmtId="176" fontId="6" fillId="0" borderId="0" xfId="1" applyNumberFormat="1" applyFont="1" applyBorder="1" applyAlignment="1" applyProtection="1">
      <alignment horizontal="right" vertical="center" indent="1"/>
    </xf>
    <xf numFmtId="0" fontId="62" fillId="0" borderId="0" xfId="0" applyFont="1">
      <alignment vertical="center"/>
    </xf>
    <xf numFmtId="176" fontId="4" fillId="0" borderId="0" xfId="0" applyNumberFormat="1" applyFont="1">
      <alignment vertical="center"/>
    </xf>
    <xf numFmtId="0" fontId="51" fillId="0" borderId="0" xfId="0" applyFont="1" applyAlignment="1">
      <alignment horizontal="left" vertical="center"/>
    </xf>
    <xf numFmtId="0" fontId="8" fillId="0" borderId="0" xfId="0" applyFont="1">
      <alignment vertical="center"/>
    </xf>
    <xf numFmtId="176" fontId="8" fillId="0" borderId="0" xfId="0" applyNumberFormat="1" applyFont="1">
      <alignment vertical="center"/>
    </xf>
    <xf numFmtId="0" fontId="5" fillId="0" borderId="0" xfId="0" applyFont="1">
      <alignment vertical="center"/>
    </xf>
    <xf numFmtId="0" fontId="0" fillId="2" borderId="2" xfId="0" applyFill="1" applyBorder="1" applyProtection="1">
      <alignment vertical="center"/>
      <protection locked="0"/>
    </xf>
    <xf numFmtId="176" fontId="24" fillId="2" borderId="6" xfId="1" applyNumberFormat="1" applyFont="1" applyFill="1" applyBorder="1" applyAlignment="1" applyProtection="1">
      <alignment horizontal="right" vertical="center" indent="1"/>
      <protection locked="0"/>
    </xf>
    <xf numFmtId="0" fontId="0" fillId="2" borderId="4" xfId="0" applyFill="1" applyBorder="1" applyProtection="1">
      <alignment vertical="center"/>
      <protection locked="0"/>
    </xf>
    <xf numFmtId="176" fontId="24" fillId="2" borderId="7" xfId="0" applyNumberFormat="1" applyFont="1" applyFill="1" applyBorder="1" applyAlignment="1" applyProtection="1">
      <alignment horizontal="right" vertical="center" indent="1"/>
      <protection locked="0"/>
    </xf>
    <xf numFmtId="38" fontId="0" fillId="2" borderId="3" xfId="1" applyFont="1" applyFill="1" applyBorder="1" applyAlignment="1" applyProtection="1">
      <alignment vertical="center"/>
      <protection locked="0"/>
    </xf>
    <xf numFmtId="176" fontId="0" fillId="2" borderId="6" xfId="1" applyNumberFormat="1" applyFont="1" applyFill="1" applyBorder="1" applyAlignment="1" applyProtection="1">
      <alignment horizontal="right" vertical="center" indent="1"/>
      <protection locked="0"/>
    </xf>
    <xf numFmtId="0" fontId="0" fillId="2" borderId="62" xfId="0" applyFill="1" applyBorder="1" applyProtection="1">
      <alignment vertical="center"/>
      <protection locked="0"/>
    </xf>
    <xf numFmtId="38" fontId="0" fillId="2" borderId="48" xfId="1" applyFont="1" applyFill="1" applyBorder="1" applyAlignment="1" applyProtection="1">
      <alignment vertical="center"/>
      <protection locked="0"/>
    </xf>
    <xf numFmtId="176" fontId="0" fillId="2" borderId="9" xfId="1" applyNumberFormat="1" applyFont="1" applyFill="1" applyBorder="1" applyAlignment="1" applyProtection="1">
      <alignment horizontal="right" vertical="center" indent="1"/>
      <protection locked="0"/>
    </xf>
    <xf numFmtId="0" fontId="0" fillId="2" borderId="78" xfId="0" applyFill="1" applyBorder="1" applyProtection="1">
      <alignment vertical="center"/>
      <protection locked="0"/>
    </xf>
    <xf numFmtId="38" fontId="0" fillId="2" borderId="79" xfId="1" applyFont="1" applyFill="1" applyBorder="1" applyAlignment="1" applyProtection="1">
      <alignment vertical="center"/>
      <protection locked="0"/>
    </xf>
    <xf numFmtId="176" fontId="0" fillId="2" borderId="11" xfId="1" applyNumberFormat="1" applyFont="1" applyFill="1" applyBorder="1" applyAlignment="1" applyProtection="1">
      <alignment horizontal="right" vertical="center" indent="1"/>
      <protection locked="0"/>
    </xf>
    <xf numFmtId="0" fontId="0" fillId="2" borderId="103" xfId="0" applyFill="1" applyBorder="1" applyProtection="1">
      <alignment vertical="center"/>
      <protection locked="0"/>
    </xf>
    <xf numFmtId="38" fontId="0" fillId="2" borderId="104" xfId="1" applyFont="1" applyFill="1" applyBorder="1" applyAlignment="1" applyProtection="1">
      <alignment vertical="center"/>
      <protection locked="0"/>
    </xf>
    <xf numFmtId="176" fontId="0" fillId="2" borderId="10" xfId="1" applyNumberFormat="1" applyFont="1" applyFill="1" applyBorder="1" applyAlignment="1" applyProtection="1">
      <alignment horizontal="right" vertical="center" indent="1"/>
      <protection locked="0"/>
    </xf>
    <xf numFmtId="176" fontId="0" fillId="2" borderId="7" xfId="1" applyNumberFormat="1" applyFont="1" applyFill="1" applyBorder="1" applyAlignment="1" applyProtection="1">
      <alignment horizontal="right" vertical="center" indent="1"/>
      <protection locked="0"/>
    </xf>
    <xf numFmtId="0" fontId="51" fillId="0" borderId="0" xfId="0" applyFont="1">
      <alignment vertical="center"/>
    </xf>
    <xf numFmtId="0" fontId="52" fillId="0" borderId="0" xfId="0" applyFont="1">
      <alignment vertical="center"/>
    </xf>
    <xf numFmtId="0" fontId="53" fillId="0" borderId="0" xfId="0" applyFont="1">
      <alignment vertical="center"/>
    </xf>
    <xf numFmtId="0" fontId="54" fillId="0" borderId="0" xfId="0" applyFont="1" applyAlignment="1">
      <alignment horizontal="center" vertical="center"/>
    </xf>
    <xf numFmtId="0" fontId="52" fillId="0" borderId="0" xfId="0" applyFont="1" applyAlignment="1">
      <alignment horizontal="justify" vertical="center"/>
    </xf>
    <xf numFmtId="0" fontId="55" fillId="0" borderId="0" xfId="0" applyFont="1" applyAlignment="1">
      <alignment horizontal="right" vertical="center"/>
    </xf>
    <xf numFmtId="0" fontId="52" fillId="0" borderId="0" xfId="0" applyFont="1" applyAlignment="1">
      <alignment horizontal="right" vertical="center"/>
    </xf>
    <xf numFmtId="183" fontId="52" fillId="0" borderId="0" xfId="0" quotePrefix="1" applyNumberFormat="1" applyFont="1" applyAlignment="1">
      <alignment horizontal="right" vertical="center"/>
    </xf>
    <xf numFmtId="183" fontId="52" fillId="0" borderId="0" xfId="0" applyNumberFormat="1" applyFont="1" applyAlignment="1">
      <alignment horizontal="right" vertical="center"/>
    </xf>
    <xf numFmtId="0" fontId="55" fillId="0" borderId="0" xfId="0" applyFont="1">
      <alignment vertical="center"/>
    </xf>
    <xf numFmtId="0" fontId="52" fillId="0" borderId="0" xfId="0" applyFont="1" applyAlignment="1">
      <alignment horizontal="left" vertical="center" wrapText="1"/>
    </xf>
    <xf numFmtId="0" fontId="55" fillId="0" borderId="0" xfId="0" applyFont="1" applyAlignment="1">
      <alignment horizontal="left" vertical="center" indent="15"/>
    </xf>
    <xf numFmtId="0" fontId="55" fillId="0" borderId="0" xfId="0" applyFont="1" applyAlignment="1">
      <alignment horizontal="left" vertical="center" indent="14"/>
    </xf>
    <xf numFmtId="0" fontId="56" fillId="0" borderId="0" xfId="0" applyFont="1">
      <alignment vertical="center"/>
    </xf>
    <xf numFmtId="0" fontId="52" fillId="0" borderId="0" xfId="0" applyFont="1" applyAlignment="1">
      <alignment horizontal="right" vertical="center" shrinkToFit="1"/>
    </xf>
    <xf numFmtId="0" fontId="52" fillId="0" borderId="0" xfId="0" applyFont="1" applyAlignment="1">
      <alignment vertical="center" shrinkToFit="1"/>
    </xf>
    <xf numFmtId="0" fontId="52" fillId="0" borderId="0" xfId="0" applyFont="1" applyAlignment="1">
      <alignment horizontal="center" vertical="center"/>
    </xf>
    <xf numFmtId="0" fontId="52" fillId="0" borderId="0" xfId="0" applyFont="1" applyAlignment="1">
      <alignment horizontal="left" vertical="center"/>
    </xf>
    <xf numFmtId="0" fontId="55" fillId="0" borderId="64" xfId="0" applyFont="1" applyBorder="1" applyAlignment="1">
      <alignment horizontal="center" vertical="center" wrapText="1"/>
    </xf>
    <xf numFmtId="0" fontId="52" fillId="0" borderId="90" xfId="0" applyFont="1" applyBorder="1" applyAlignment="1">
      <alignment horizontal="center" vertical="center" wrapText="1"/>
    </xf>
    <xf numFmtId="0" fontId="52" fillId="0" borderId="94" xfId="0" applyFont="1" applyBorder="1" applyAlignment="1">
      <alignment horizontal="center" vertical="center" wrapText="1"/>
    </xf>
    <xf numFmtId="0" fontId="52" fillId="0" borderId="95" xfId="0" applyFont="1" applyBorder="1" applyAlignment="1">
      <alignment horizontal="center" vertical="center" wrapText="1"/>
    </xf>
    <xf numFmtId="0" fontId="52" fillId="0" borderId="25" xfId="0" applyFont="1" applyBorder="1" applyAlignment="1">
      <alignment horizontal="center" vertical="center" wrapText="1"/>
    </xf>
    <xf numFmtId="0" fontId="55" fillId="0" borderId="0" xfId="0" applyFont="1" applyAlignment="1">
      <alignment horizontal="center" vertical="center" wrapText="1"/>
    </xf>
    <xf numFmtId="0" fontId="52" fillId="0" borderId="0" xfId="0" applyFont="1" applyAlignment="1">
      <alignment horizontal="center" vertical="center" wrapText="1"/>
    </xf>
    <xf numFmtId="0" fontId="53" fillId="0" borderId="0" xfId="0" applyFont="1" applyAlignment="1">
      <alignment horizontal="center" vertical="center" wrapText="1"/>
    </xf>
    <xf numFmtId="0" fontId="52" fillId="0" borderId="0" xfId="0" applyFont="1" applyProtection="1">
      <alignment vertical="center"/>
      <protection locked="0"/>
    </xf>
    <xf numFmtId="0" fontId="0" fillId="0" borderId="32" xfId="0" applyBorder="1" applyProtection="1">
      <alignment vertical="center"/>
      <protection locked="0"/>
    </xf>
    <xf numFmtId="38" fontId="0" fillId="2" borderId="5" xfId="1" applyFont="1" applyFill="1" applyBorder="1" applyAlignment="1" applyProtection="1">
      <alignment horizontal="center" vertical="center"/>
      <protection locked="0"/>
    </xf>
    <xf numFmtId="38" fontId="0" fillId="2" borderId="3" xfId="1" applyFont="1" applyFill="1" applyBorder="1" applyAlignment="1" applyProtection="1">
      <alignment horizontal="center" vertical="center"/>
      <protection locked="0"/>
    </xf>
    <xf numFmtId="0" fontId="0" fillId="0" borderId="2" xfId="0" applyBorder="1" applyProtection="1">
      <alignment vertical="center"/>
      <protection locked="0"/>
    </xf>
    <xf numFmtId="38" fontId="0" fillId="0" borderId="3" xfId="1" applyFont="1" applyFill="1" applyBorder="1" applyAlignment="1" applyProtection="1">
      <alignment horizontal="center" vertical="center"/>
      <protection locked="0"/>
    </xf>
    <xf numFmtId="176" fontId="24" fillId="0" borderId="6" xfId="1" applyNumberFormat="1" applyFont="1" applyFill="1" applyBorder="1" applyAlignment="1" applyProtection="1">
      <alignment horizontal="right" vertical="center" indent="1"/>
      <protection locked="0"/>
    </xf>
    <xf numFmtId="0" fontId="0" fillId="0" borderId="4" xfId="0" applyBorder="1" applyProtection="1">
      <alignment vertical="center"/>
      <protection locked="0"/>
    </xf>
    <xf numFmtId="38" fontId="0" fillId="0" borderId="5" xfId="1" applyFont="1" applyFill="1" applyBorder="1" applyAlignment="1" applyProtection="1">
      <alignment horizontal="center" vertical="center"/>
      <protection locked="0"/>
    </xf>
    <xf numFmtId="176" fontId="24" fillId="0" borderId="7" xfId="0" applyNumberFormat="1" applyFont="1" applyBorder="1" applyAlignment="1" applyProtection="1">
      <alignment horizontal="right" vertical="center" indent="1"/>
      <protection locked="0"/>
    </xf>
    <xf numFmtId="0" fontId="0" fillId="0" borderId="3"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2" xfId="0" applyBorder="1" applyAlignment="1" applyProtection="1">
      <alignment vertical="center" wrapText="1"/>
      <protection locked="0"/>
    </xf>
    <xf numFmtId="38" fontId="0" fillId="0" borderId="3" xfId="1" applyFont="1" applyFill="1" applyBorder="1" applyAlignment="1" applyProtection="1">
      <alignment vertical="center"/>
      <protection locked="0"/>
    </xf>
    <xf numFmtId="176" fontId="0" fillId="0" borderId="6" xfId="1" applyNumberFormat="1" applyFont="1" applyFill="1" applyBorder="1" applyAlignment="1" applyProtection="1">
      <alignment horizontal="right" vertical="center" indent="1"/>
      <protection locked="0"/>
    </xf>
    <xf numFmtId="0" fontId="0" fillId="0" borderId="62" xfId="0" applyBorder="1" applyProtection="1">
      <alignment vertical="center"/>
      <protection locked="0"/>
    </xf>
    <xf numFmtId="38" fontId="0" fillId="0" borderId="48" xfId="1" applyFont="1" applyFill="1" applyBorder="1" applyAlignment="1" applyProtection="1">
      <alignment vertical="center"/>
      <protection locked="0"/>
    </xf>
    <xf numFmtId="176" fontId="0" fillId="0" borderId="9" xfId="1" applyNumberFormat="1" applyFont="1" applyFill="1" applyBorder="1" applyAlignment="1" applyProtection="1">
      <alignment horizontal="right" vertical="center" indent="1"/>
      <protection locked="0"/>
    </xf>
    <xf numFmtId="0" fontId="0" fillId="0" borderId="78" xfId="0" applyBorder="1" applyProtection="1">
      <alignment vertical="center"/>
      <protection locked="0"/>
    </xf>
    <xf numFmtId="38" fontId="0" fillId="0" borderId="79" xfId="1" applyFont="1" applyFill="1" applyBorder="1" applyAlignment="1" applyProtection="1">
      <alignment vertical="center"/>
      <protection locked="0"/>
    </xf>
    <xf numFmtId="176" fontId="0" fillId="0" borderId="11" xfId="1" applyNumberFormat="1" applyFont="1" applyFill="1" applyBorder="1" applyAlignment="1" applyProtection="1">
      <alignment horizontal="right" vertical="center" indent="1"/>
      <protection locked="0"/>
    </xf>
    <xf numFmtId="0" fontId="0" fillId="0" borderId="103" xfId="0" applyBorder="1" applyProtection="1">
      <alignment vertical="center"/>
      <protection locked="0"/>
    </xf>
    <xf numFmtId="38" fontId="0" fillId="0" borderId="104" xfId="1" applyFont="1" applyFill="1" applyBorder="1" applyAlignment="1" applyProtection="1">
      <alignment vertical="center"/>
      <protection locked="0"/>
    </xf>
    <xf numFmtId="176" fontId="0" fillId="0" borderId="10" xfId="1" applyNumberFormat="1" applyFont="1" applyFill="1" applyBorder="1" applyAlignment="1" applyProtection="1">
      <alignment horizontal="right" vertical="center" indent="1"/>
      <protection locked="0"/>
    </xf>
    <xf numFmtId="38" fontId="0" fillId="0" borderId="5" xfId="1" applyFont="1" applyFill="1" applyBorder="1" applyAlignment="1" applyProtection="1">
      <alignment vertical="center"/>
      <protection locked="0"/>
    </xf>
    <xf numFmtId="176" fontId="0" fillId="0" borderId="7" xfId="1" applyNumberFormat="1" applyFont="1" applyFill="1" applyBorder="1" applyAlignment="1" applyProtection="1">
      <alignment horizontal="right" vertical="center" indent="1"/>
      <protection locked="0"/>
    </xf>
    <xf numFmtId="176" fontId="11" fillId="0" borderId="7" xfId="1" applyNumberFormat="1" applyFont="1" applyFill="1" applyBorder="1" applyAlignment="1" applyProtection="1">
      <alignment horizontal="right" vertical="center" indent="1"/>
    </xf>
    <xf numFmtId="176" fontId="6" fillId="0" borderId="6" xfId="1" applyNumberFormat="1" applyFont="1" applyFill="1" applyBorder="1" applyAlignment="1" applyProtection="1">
      <alignment horizontal="right" vertical="center" indent="1"/>
    </xf>
    <xf numFmtId="176" fontId="6" fillId="0" borderId="7" xfId="1" applyNumberFormat="1" applyFont="1" applyFill="1" applyBorder="1" applyAlignment="1" applyProtection="1">
      <alignment horizontal="right" vertical="center" indent="1"/>
    </xf>
    <xf numFmtId="176" fontId="6" fillId="0" borderId="0" xfId="1" applyNumberFormat="1" applyFont="1" applyFill="1" applyBorder="1" applyAlignment="1" applyProtection="1">
      <alignment horizontal="right" vertical="center" indent="1"/>
    </xf>
    <xf numFmtId="0" fontId="72" fillId="0" borderId="0" xfId="0" applyFont="1">
      <alignment vertical="center"/>
    </xf>
    <xf numFmtId="176" fontId="1" fillId="0" borderId="6" xfId="1" applyNumberFormat="1" applyFont="1" applyFill="1" applyBorder="1" applyAlignment="1" applyProtection="1">
      <alignment horizontal="right" vertical="center" indent="1"/>
    </xf>
    <xf numFmtId="0" fontId="37" fillId="0" borderId="0" xfId="0" applyFont="1" applyProtection="1">
      <alignment vertical="center"/>
      <protection locked="0"/>
    </xf>
    <xf numFmtId="0" fontId="0" fillId="0" borderId="25" xfId="0" applyBorder="1" applyProtection="1">
      <alignment vertical="center"/>
      <protection locked="0"/>
    </xf>
    <xf numFmtId="0" fontId="0" fillId="0" borderId="17" xfId="0" applyBorder="1" applyProtection="1">
      <alignment vertical="center"/>
      <protection locked="0"/>
    </xf>
    <xf numFmtId="0" fontId="0" fillId="0" borderId="16" xfId="0" applyBorder="1" applyProtection="1">
      <alignment vertical="center"/>
      <protection locked="0"/>
    </xf>
    <xf numFmtId="0" fontId="3" fillId="7" borderId="0" xfId="0" applyFont="1" applyFill="1" applyProtection="1">
      <alignment vertical="center"/>
      <protection locked="0"/>
    </xf>
    <xf numFmtId="0" fontId="0" fillId="0" borderId="0" xfId="0" applyAlignment="1">
      <alignment horizontal="right" vertical="top"/>
    </xf>
    <xf numFmtId="38" fontId="0" fillId="0" borderId="0" xfId="1" applyFont="1" applyAlignment="1">
      <alignment horizontal="center" vertical="center"/>
    </xf>
    <xf numFmtId="38" fontId="0" fillId="0" borderId="0" xfId="1" applyFont="1">
      <alignment vertical="center"/>
    </xf>
    <xf numFmtId="177" fontId="11" fillId="0" borderId="1" xfId="0" applyNumberFormat="1" applyFont="1" applyBorder="1" applyAlignment="1">
      <alignment horizontal="center" vertical="center"/>
    </xf>
    <xf numFmtId="0" fontId="11" fillId="0" borderId="1" xfId="0" applyFont="1" applyBorder="1" applyAlignment="1">
      <alignment horizontal="left" vertical="center"/>
    </xf>
    <xf numFmtId="38" fontId="11" fillId="0" borderId="1" xfId="1" applyFont="1" applyBorder="1">
      <alignment vertical="center"/>
    </xf>
    <xf numFmtId="0" fontId="0" fillId="7" borderId="6" xfId="0" applyFill="1" applyBorder="1">
      <alignment vertical="center"/>
    </xf>
    <xf numFmtId="0" fontId="0" fillId="7" borderId="1" xfId="0" applyFill="1" applyBorder="1" applyAlignment="1">
      <alignment horizontal="center" vertical="center"/>
    </xf>
    <xf numFmtId="38" fontId="0" fillId="7" borderId="99" xfId="1" applyFont="1" applyFill="1" applyBorder="1">
      <alignment vertical="center"/>
    </xf>
    <xf numFmtId="38" fontId="0" fillId="7" borderId="83" xfId="1" applyFont="1" applyFill="1" applyBorder="1">
      <alignment vertical="center"/>
    </xf>
    <xf numFmtId="38" fontId="0" fillId="7" borderId="84" xfId="1" applyFont="1" applyFill="1" applyBorder="1">
      <alignment vertical="center"/>
    </xf>
    <xf numFmtId="0" fontId="0" fillId="7" borderId="7" xfId="0" applyFill="1" applyBorder="1" applyAlignment="1">
      <alignment horizontal="center" vertical="center"/>
    </xf>
    <xf numFmtId="38" fontId="0" fillId="7" borderId="1" xfId="1" applyFont="1" applyFill="1" applyBorder="1" applyAlignment="1">
      <alignment horizontal="center" vertical="center"/>
    </xf>
    <xf numFmtId="0" fontId="0" fillId="0" borderId="1" xfId="0" applyBorder="1" applyAlignment="1">
      <alignment horizontal="center" vertical="center" shrinkToFit="1"/>
    </xf>
    <xf numFmtId="185" fontId="0" fillId="2" borderId="1" xfId="0" applyNumberFormat="1" applyFill="1" applyBorder="1" applyAlignment="1">
      <alignment horizontal="center" vertical="center"/>
    </xf>
    <xf numFmtId="186" fontId="0" fillId="2" borderId="1" xfId="0" applyNumberFormat="1" applyFill="1" applyBorder="1">
      <alignment vertical="center"/>
    </xf>
    <xf numFmtId="0" fontId="73" fillId="0" borderId="0" xfId="0" applyFont="1">
      <alignment vertical="center"/>
    </xf>
    <xf numFmtId="186" fontId="0" fillId="0" borderId="0" xfId="0" applyNumberFormat="1">
      <alignment vertical="center"/>
    </xf>
    <xf numFmtId="0" fontId="0" fillId="0" borderId="0" xfId="0" applyAlignment="1">
      <alignment horizontal="center" vertical="center" shrinkToFit="1"/>
    </xf>
    <xf numFmtId="186" fontId="0" fillId="2" borderId="111" xfId="0" applyNumberFormat="1" applyFill="1" applyBorder="1">
      <alignment vertical="center"/>
    </xf>
    <xf numFmtId="186" fontId="74" fillId="0" borderId="7" xfId="0" applyNumberFormat="1" applyFont="1" applyBorder="1">
      <alignment vertical="center"/>
    </xf>
    <xf numFmtId="0" fontId="72" fillId="0" borderId="1" xfId="0" applyFont="1" applyBorder="1" applyAlignment="1">
      <alignment horizontal="center" vertical="center"/>
    </xf>
    <xf numFmtId="186" fontId="0" fillId="0" borderId="0" xfId="0" applyNumberFormat="1" applyAlignment="1">
      <alignment horizontal="center" vertical="center"/>
    </xf>
    <xf numFmtId="14" fontId="0" fillId="2" borderId="1" xfId="0" applyNumberFormat="1" applyFill="1" applyBorder="1" applyAlignment="1">
      <alignment horizontal="center" vertical="center" shrinkToFit="1"/>
    </xf>
    <xf numFmtId="0" fontId="0" fillId="0" borderId="111" xfId="0" applyBorder="1" applyAlignment="1">
      <alignment horizontal="center" vertical="center" shrinkToFit="1"/>
    </xf>
    <xf numFmtId="14" fontId="0" fillId="2" borderId="111" xfId="0" applyNumberFormat="1" applyFill="1" applyBorder="1" applyAlignment="1">
      <alignment horizontal="center" vertical="center" shrinkToFit="1"/>
    </xf>
    <xf numFmtId="186" fontId="69" fillId="0" borderId="0" xfId="0" applyNumberFormat="1" applyFont="1">
      <alignment vertical="center"/>
    </xf>
    <xf numFmtId="0" fontId="4" fillId="0" borderId="1" xfId="0" applyFont="1" applyBorder="1" applyAlignment="1">
      <alignment horizontal="center" vertical="center" wrapText="1" shrinkToFit="1"/>
    </xf>
    <xf numFmtId="176" fontId="11" fillId="2" borderId="9" xfId="1" applyNumberFormat="1" applyFont="1" applyFill="1" applyBorder="1" applyAlignment="1" applyProtection="1">
      <alignment horizontal="right" vertical="center" indent="1"/>
      <protection locked="0"/>
    </xf>
    <xf numFmtId="176" fontId="11" fillId="2" borderId="10" xfId="1" applyNumberFormat="1" applyFont="1" applyFill="1" applyBorder="1" applyAlignment="1" applyProtection="1">
      <alignment horizontal="right" vertical="center" indent="1"/>
      <protection locked="0"/>
    </xf>
    <xf numFmtId="176" fontId="11" fillId="2" borderId="7" xfId="1" applyNumberFormat="1" applyFont="1" applyFill="1" applyBorder="1" applyAlignment="1" applyProtection="1">
      <alignment horizontal="right" vertical="center" indent="1"/>
      <protection locked="0"/>
    </xf>
    <xf numFmtId="186" fontId="11" fillId="0" borderId="0" xfId="0" applyNumberFormat="1" applyFont="1">
      <alignment vertical="center"/>
    </xf>
    <xf numFmtId="0" fontId="0" fillId="0" borderId="112" xfId="0" applyBorder="1">
      <alignment vertical="center"/>
    </xf>
    <xf numFmtId="0" fontId="0" fillId="0" borderId="113" xfId="0" applyBorder="1" applyAlignment="1">
      <alignment horizontal="center" vertical="center" shrinkToFit="1"/>
    </xf>
    <xf numFmtId="0" fontId="0" fillId="0" borderId="114" xfId="0" applyBorder="1">
      <alignment vertical="center"/>
    </xf>
    <xf numFmtId="186" fontId="0" fillId="0" borderId="115" xfId="0" applyNumberFormat="1" applyBorder="1" applyAlignment="1">
      <alignment horizontal="center" vertical="center"/>
    </xf>
    <xf numFmtId="0" fontId="0" fillId="0" borderId="115" xfId="0" applyBorder="1" applyAlignment="1">
      <alignment horizontal="center" vertical="center" shrinkToFit="1"/>
    </xf>
    <xf numFmtId="0" fontId="0" fillId="0" borderId="115" xfId="0" applyBorder="1">
      <alignment vertical="center"/>
    </xf>
    <xf numFmtId="0" fontId="0" fillId="0" borderId="116" xfId="0" applyBorder="1">
      <alignment vertical="center"/>
    </xf>
    <xf numFmtId="0" fontId="0" fillId="0" borderId="117" xfId="0" applyBorder="1">
      <alignment vertical="center"/>
    </xf>
    <xf numFmtId="0" fontId="0" fillId="0" borderId="118" xfId="0" applyBorder="1">
      <alignment vertical="center"/>
    </xf>
    <xf numFmtId="178" fontId="27" fillId="0" borderId="44" xfId="1" applyNumberFormat="1" applyFont="1" applyFill="1" applyBorder="1" applyAlignment="1">
      <alignment horizontal="right" vertical="center"/>
    </xf>
    <xf numFmtId="0" fontId="28" fillId="0" borderId="0" xfId="0" applyFont="1" applyAlignment="1">
      <alignment horizontal="center" vertical="center"/>
    </xf>
    <xf numFmtId="179" fontId="27" fillId="0" borderId="44" xfId="1" applyNumberFormat="1" applyFont="1" applyFill="1" applyBorder="1" applyAlignment="1">
      <alignment horizontal="left" vertical="center"/>
    </xf>
    <xf numFmtId="176" fontId="11" fillId="0" borderId="6" xfId="1" applyNumberFormat="1" applyFont="1" applyFill="1" applyBorder="1" applyAlignment="1" applyProtection="1">
      <alignment horizontal="right" vertical="center" indent="1"/>
      <protection locked="0"/>
    </xf>
    <xf numFmtId="176" fontId="11" fillId="2" borderId="7" xfId="0" applyNumberFormat="1" applyFont="1" applyFill="1" applyBorder="1" applyAlignment="1">
      <alignment horizontal="right" vertical="center" indent="1"/>
    </xf>
    <xf numFmtId="180" fontId="25" fillId="2" borderId="9" xfId="0" applyNumberFormat="1" applyFont="1" applyFill="1" applyBorder="1" applyAlignment="1">
      <alignment horizontal="center" vertical="center" wrapText="1"/>
    </xf>
    <xf numFmtId="182" fontId="25" fillId="2" borderId="7" xfId="0" applyNumberFormat="1" applyFont="1" applyFill="1" applyBorder="1" applyAlignment="1">
      <alignment horizontal="center" vertical="center" wrapText="1"/>
    </xf>
    <xf numFmtId="180" fontId="25" fillId="2" borderId="6" xfId="0" applyNumberFormat="1" applyFont="1" applyFill="1" applyBorder="1" applyAlignment="1">
      <alignment horizontal="center" vertical="center" wrapText="1"/>
    </xf>
    <xf numFmtId="182" fontId="25" fillId="2" borderId="40" xfId="0" applyNumberFormat="1" applyFont="1" applyFill="1" applyBorder="1" applyAlignment="1">
      <alignment horizontal="center" vertical="center" wrapText="1"/>
    </xf>
    <xf numFmtId="0" fontId="31" fillId="0" borderId="0" xfId="0" applyFont="1" applyAlignment="1" applyProtection="1">
      <alignment horizontal="left" vertical="center"/>
      <protection locked="0"/>
    </xf>
    <xf numFmtId="0" fontId="0" fillId="0" borderId="0" xfId="0" applyAlignment="1">
      <alignment vertical="center" wrapText="1"/>
    </xf>
    <xf numFmtId="0" fontId="0" fillId="2" borderId="0" xfId="0" applyFill="1" applyAlignment="1" applyProtection="1">
      <alignment horizontal="left" vertical="center" shrinkToFit="1"/>
      <protection locked="0"/>
    </xf>
    <xf numFmtId="0" fontId="0" fillId="0" borderId="0" xfId="0" applyProtection="1">
      <alignment vertical="center"/>
      <protection locked="0"/>
    </xf>
    <xf numFmtId="58" fontId="0" fillId="2" borderId="0" xfId="0" applyNumberFormat="1" applyFill="1" applyAlignment="1" applyProtection="1">
      <alignment horizontal="center" vertical="center"/>
      <protection locked="0"/>
    </xf>
    <xf numFmtId="0" fontId="0" fillId="2" borderId="0" xfId="0" applyFill="1" applyAlignment="1" applyProtection="1">
      <alignment horizontal="center" vertical="center"/>
      <protection locked="0"/>
    </xf>
    <xf numFmtId="0" fontId="0" fillId="0" borderId="0" xfId="0" applyAlignment="1" applyProtection="1">
      <alignment horizontal="center" vertical="center"/>
      <protection locked="0"/>
    </xf>
    <xf numFmtId="0" fontId="12" fillId="0" borderId="0" xfId="0" applyFont="1" applyAlignment="1">
      <alignment horizontal="center" vertical="center"/>
    </xf>
    <xf numFmtId="0" fontId="0" fillId="2" borderId="0" xfId="0" applyFill="1" applyAlignment="1" applyProtection="1">
      <alignment horizontal="left" vertical="center"/>
      <protection locked="0"/>
    </xf>
    <xf numFmtId="0" fontId="0" fillId="2" borderId="0" xfId="0" applyFill="1" applyAlignment="1" applyProtection="1">
      <alignment vertical="center" wrapText="1" shrinkToFit="1"/>
      <protection locked="0"/>
    </xf>
    <xf numFmtId="0" fontId="0" fillId="3" borderId="0" xfId="0" applyFill="1" applyAlignment="1" applyProtection="1">
      <alignment vertical="center" shrinkToFit="1"/>
      <protection locked="0"/>
    </xf>
    <xf numFmtId="0" fontId="0" fillId="2" borderId="0" xfId="0" applyFill="1" applyProtection="1">
      <alignment vertical="center"/>
      <protection locked="0"/>
    </xf>
    <xf numFmtId="0" fontId="0" fillId="2" borderId="0" xfId="0" applyFill="1" applyAlignment="1" applyProtection="1">
      <alignment vertical="center" shrinkToFit="1"/>
      <protection locked="0"/>
    </xf>
    <xf numFmtId="0" fontId="24" fillId="2" borderId="0" xfId="2" applyFont="1" applyFill="1" applyAlignment="1" applyProtection="1">
      <alignment horizontal="left" vertical="center" shrinkToFit="1"/>
      <protection locked="0"/>
    </xf>
    <xf numFmtId="0" fontId="24" fillId="2" borderId="0" xfId="0" applyFont="1" applyFill="1" applyAlignment="1" applyProtection="1">
      <alignment horizontal="left" vertical="center" shrinkToFit="1"/>
      <protection locked="0"/>
    </xf>
    <xf numFmtId="0" fontId="19" fillId="0" borderId="17" xfId="0" applyFont="1" applyBorder="1" applyAlignment="1">
      <alignment horizontal="left" vertical="center"/>
    </xf>
    <xf numFmtId="0" fontId="0" fillId="0" borderId="17" xfId="0" applyBorder="1" applyAlignment="1">
      <alignment horizontal="left" vertical="center"/>
    </xf>
    <xf numFmtId="0" fontId="31" fillId="7" borderId="0" xfId="0" applyFont="1" applyFill="1" applyAlignment="1" applyProtection="1">
      <alignment horizontal="justify" vertical="center"/>
      <protection locked="0"/>
    </xf>
    <xf numFmtId="0" fontId="0" fillId="7" borderId="0" xfId="0" applyFill="1" applyAlignment="1" applyProtection="1">
      <alignment horizontal="justify" vertical="center"/>
      <protection locked="0"/>
    </xf>
    <xf numFmtId="0" fontId="40" fillId="7" borderId="0" xfId="0" applyFont="1" applyFill="1" applyAlignment="1" applyProtection="1">
      <alignment horizontal="left" vertical="center"/>
      <protection locked="0"/>
    </xf>
    <xf numFmtId="0" fontId="0" fillId="7" borderId="0" xfId="0" applyFill="1" applyProtection="1">
      <alignment vertical="center"/>
      <protection locked="0"/>
    </xf>
    <xf numFmtId="0" fontId="0" fillId="7" borderId="0" xfId="0" applyFill="1" applyAlignment="1" applyProtection="1">
      <alignment horizontal="left" vertical="center"/>
      <protection locked="0"/>
    </xf>
    <xf numFmtId="0" fontId="0" fillId="0" borderId="0" xfId="0" applyAlignment="1" applyProtection="1">
      <alignment horizontal="left" vertical="center"/>
      <protection locked="0"/>
    </xf>
    <xf numFmtId="0" fontId="66" fillId="0" borderId="0" xfId="0" applyFont="1" applyAlignment="1">
      <alignment horizontal="center" vertical="center"/>
    </xf>
    <xf numFmtId="0" fontId="67" fillId="0" borderId="0" xfId="0" applyFont="1">
      <alignment vertical="center"/>
    </xf>
    <xf numFmtId="0" fontId="35" fillId="0" borderId="26" xfId="0" applyFont="1" applyBorder="1" applyAlignment="1">
      <alignment horizontal="center" vertical="center" wrapText="1"/>
    </xf>
    <xf numFmtId="0" fontId="35" fillId="0" borderId="19" xfId="0" applyFont="1" applyBorder="1" applyAlignment="1">
      <alignment horizontal="center" vertical="center" wrapText="1"/>
    </xf>
    <xf numFmtId="0" fontId="0" fillId="0" borderId="19" xfId="0" applyBorder="1">
      <alignment vertical="center"/>
    </xf>
    <xf numFmtId="0" fontId="0" fillId="0" borderId="20" xfId="0" applyBorder="1">
      <alignment vertical="center"/>
    </xf>
    <xf numFmtId="0" fontId="37" fillId="2" borderId="30" xfId="0" applyFont="1" applyFill="1" applyBorder="1" applyAlignment="1" applyProtection="1">
      <alignment horizontal="left" vertical="center" wrapText="1"/>
      <protection locked="0"/>
    </xf>
    <xf numFmtId="0" fontId="37" fillId="2" borderId="0" xfId="0" applyFont="1" applyFill="1" applyAlignment="1" applyProtection="1">
      <alignment horizontal="left" vertical="center" wrapText="1"/>
      <protection locked="0"/>
    </xf>
    <xf numFmtId="0" fontId="43" fillId="2" borderId="0" xfId="0" applyFont="1" applyFill="1" applyProtection="1">
      <alignment vertical="center"/>
      <protection locked="0"/>
    </xf>
    <xf numFmtId="0" fontId="43" fillId="2" borderId="30" xfId="0" applyFont="1" applyFill="1" applyBorder="1" applyProtection="1">
      <alignment vertical="center"/>
      <protection locked="0"/>
    </xf>
    <xf numFmtId="0" fontId="33" fillId="2" borderId="55" xfId="0" applyFont="1" applyFill="1" applyBorder="1" applyAlignment="1" applyProtection="1">
      <alignment horizontal="center" vertical="center" wrapText="1"/>
      <protection locked="0"/>
    </xf>
    <xf numFmtId="0" fontId="0" fillId="2" borderId="56" xfId="0" applyFill="1" applyBorder="1" applyAlignment="1" applyProtection="1">
      <alignment horizontal="center" vertical="center" wrapText="1"/>
      <protection locked="0"/>
    </xf>
    <xf numFmtId="0" fontId="0" fillId="2" borderId="70" xfId="0" applyFill="1" applyBorder="1" applyAlignment="1" applyProtection="1">
      <alignment horizontal="center" vertical="center" wrapText="1"/>
      <protection locked="0"/>
    </xf>
    <xf numFmtId="0" fontId="33" fillId="2" borderId="69" xfId="0" applyFont="1" applyFill="1" applyBorder="1" applyAlignment="1" applyProtection="1">
      <alignment horizontal="center" vertical="center" wrapText="1"/>
      <protection locked="0"/>
    </xf>
    <xf numFmtId="0" fontId="0" fillId="2" borderId="57" xfId="0" applyFill="1" applyBorder="1" applyProtection="1">
      <alignment vertical="center"/>
      <protection locked="0"/>
    </xf>
    <xf numFmtId="0" fontId="33" fillId="2" borderId="58" xfId="0" applyFont="1" applyFill="1" applyBorder="1" applyAlignment="1" applyProtection="1">
      <alignment horizontal="center" vertical="center" wrapText="1"/>
      <protection locked="0"/>
    </xf>
    <xf numFmtId="0" fontId="0" fillId="2" borderId="59" xfId="0" applyFill="1" applyBorder="1" applyAlignment="1" applyProtection="1">
      <alignment horizontal="center" vertical="center" wrapText="1"/>
      <protection locked="0"/>
    </xf>
    <xf numFmtId="0" fontId="0" fillId="2" borderId="72" xfId="0" applyFill="1" applyBorder="1" applyAlignment="1" applyProtection="1">
      <alignment horizontal="center" vertical="center" wrapText="1"/>
      <protection locked="0"/>
    </xf>
    <xf numFmtId="0" fontId="33" fillId="2" borderId="71" xfId="0" applyFont="1" applyFill="1" applyBorder="1" applyAlignment="1" applyProtection="1">
      <alignment horizontal="center" vertical="center" wrapText="1"/>
      <protection locked="0"/>
    </xf>
    <xf numFmtId="0" fontId="0" fillId="2" borderId="60" xfId="0" applyFill="1" applyBorder="1" applyProtection="1">
      <alignment vertical="center"/>
      <protection locked="0"/>
    </xf>
    <xf numFmtId="0" fontId="18" fillId="2" borderId="56" xfId="0" applyFont="1" applyFill="1" applyBorder="1" applyAlignment="1">
      <alignment horizontal="left" vertical="center" wrapText="1"/>
    </xf>
    <xf numFmtId="0" fontId="45" fillId="2" borderId="56" xfId="0" applyFont="1" applyFill="1" applyBorder="1" applyAlignment="1">
      <alignment horizontal="left" vertical="center" wrapText="1"/>
    </xf>
    <xf numFmtId="0" fontId="45" fillId="2" borderId="57" xfId="0" applyFont="1" applyFill="1" applyBorder="1" applyAlignment="1">
      <alignment horizontal="left" vertical="center" wrapText="1"/>
    </xf>
    <xf numFmtId="0" fontId="45" fillId="2" borderId="59" xfId="0" applyFont="1" applyFill="1" applyBorder="1" applyAlignment="1">
      <alignment horizontal="left" vertical="center" wrapText="1"/>
    </xf>
    <xf numFmtId="0" fontId="45" fillId="2" borderId="60" xfId="0" applyFont="1" applyFill="1" applyBorder="1" applyAlignment="1">
      <alignment horizontal="left" vertical="center" wrapText="1"/>
    </xf>
    <xf numFmtId="0" fontId="33" fillId="2" borderId="52" xfId="0" applyFont="1" applyFill="1" applyBorder="1" applyAlignment="1" applyProtection="1">
      <alignment horizontal="center" vertical="center" wrapText="1"/>
      <protection locked="0"/>
    </xf>
    <xf numFmtId="0" fontId="0" fillId="2" borderId="53" xfId="0" applyFill="1" applyBorder="1" applyAlignment="1" applyProtection="1">
      <alignment horizontal="center" vertical="center" wrapText="1"/>
      <protection locked="0"/>
    </xf>
    <xf numFmtId="0" fontId="0" fillId="2" borderId="68" xfId="0" applyFill="1" applyBorder="1" applyAlignment="1" applyProtection="1">
      <alignment horizontal="center" vertical="center" wrapText="1"/>
      <protection locked="0"/>
    </xf>
    <xf numFmtId="0" fontId="33" fillId="2" borderId="67" xfId="0" applyFont="1" applyFill="1" applyBorder="1" applyAlignment="1" applyProtection="1">
      <alignment horizontal="center" vertical="center" wrapText="1"/>
      <protection locked="0"/>
    </xf>
    <xf numFmtId="0" fontId="0" fillId="2" borderId="54" xfId="0" applyFill="1" applyBorder="1" applyProtection="1">
      <alignment vertical="center"/>
      <protection locked="0"/>
    </xf>
    <xf numFmtId="0" fontId="33" fillId="0" borderId="30" xfId="0" applyFont="1" applyBorder="1" applyAlignment="1">
      <alignment horizontal="justify" vertical="center" wrapText="1"/>
    </xf>
    <xf numFmtId="0" fontId="33" fillId="0" borderId="0" xfId="0" applyFont="1" applyAlignment="1">
      <alignment horizontal="justify" vertical="center" wrapText="1"/>
    </xf>
    <xf numFmtId="177" fontId="18" fillId="2" borderId="55" xfId="0" applyNumberFormat="1" applyFont="1" applyFill="1" applyBorder="1" applyAlignment="1">
      <alignment horizontal="center" vertical="center" wrapText="1"/>
    </xf>
    <xf numFmtId="177" fontId="18" fillId="2" borderId="56" xfId="0" applyNumberFormat="1" applyFont="1" applyFill="1" applyBorder="1" applyAlignment="1">
      <alignment horizontal="center" vertical="center" wrapText="1"/>
    </xf>
    <xf numFmtId="0" fontId="18" fillId="2" borderId="8" xfId="0" applyFont="1" applyFill="1" applyBorder="1" applyAlignment="1">
      <alignment horizontal="left" vertical="center" wrapText="1"/>
    </xf>
    <xf numFmtId="0" fontId="33" fillId="0" borderId="26" xfId="0" applyFont="1" applyBorder="1" applyAlignment="1">
      <alignment horizontal="center" vertical="center" wrapText="1"/>
    </xf>
    <xf numFmtId="0" fontId="0" fillId="0" borderId="19" xfId="0" applyBorder="1" applyAlignment="1">
      <alignment horizontal="center" vertical="center" wrapText="1"/>
    </xf>
    <xf numFmtId="0" fontId="0" fillId="0" borderId="66" xfId="0" applyBorder="1" applyAlignment="1">
      <alignment horizontal="center" vertical="center" wrapText="1"/>
    </xf>
    <xf numFmtId="0" fontId="33" fillId="0" borderId="65" xfId="0" applyFont="1" applyBorder="1" applyAlignment="1">
      <alignment horizontal="center" vertical="center" wrapText="1"/>
    </xf>
    <xf numFmtId="177" fontId="18" fillId="2" borderId="58" xfId="0" applyNumberFormat="1" applyFont="1" applyFill="1" applyBorder="1" applyAlignment="1">
      <alignment horizontal="center" vertical="center" wrapText="1"/>
    </xf>
    <xf numFmtId="177" fontId="18" fillId="2" borderId="59" xfId="0" applyNumberFormat="1" applyFont="1" applyFill="1" applyBorder="1" applyAlignment="1">
      <alignment horizontal="center" vertical="center" wrapText="1"/>
    </xf>
    <xf numFmtId="0" fontId="18" fillId="2" borderId="77" xfId="0" applyFont="1" applyFill="1" applyBorder="1" applyAlignment="1">
      <alignment horizontal="left" vertical="center" wrapText="1"/>
    </xf>
    <xf numFmtId="0" fontId="18" fillId="2" borderId="8" xfId="0" applyFont="1" applyFill="1" applyBorder="1" applyAlignment="1" applyProtection="1">
      <alignment horizontal="left" vertical="center" wrapText="1"/>
      <protection locked="0"/>
    </xf>
    <xf numFmtId="0" fontId="45" fillId="2" borderId="75" xfId="0" applyFont="1" applyFill="1" applyBorder="1" applyAlignment="1">
      <alignment horizontal="left" vertical="center" wrapText="1"/>
    </xf>
    <xf numFmtId="0" fontId="45" fillId="2" borderId="74" xfId="0" applyFont="1" applyFill="1" applyBorder="1" applyAlignment="1">
      <alignment horizontal="left" vertical="center" wrapText="1"/>
    </xf>
    <xf numFmtId="177" fontId="18" fillId="2" borderId="55" xfId="0" applyNumberFormat="1" applyFont="1" applyFill="1" applyBorder="1" applyAlignment="1" applyProtection="1">
      <alignment horizontal="center" vertical="center" wrapText="1"/>
      <protection locked="0"/>
    </xf>
    <xf numFmtId="177" fontId="18" fillId="2" borderId="56" xfId="0" applyNumberFormat="1" applyFont="1" applyFill="1" applyBorder="1" applyAlignment="1" applyProtection="1">
      <alignment horizontal="center" vertical="center" wrapText="1"/>
      <protection locked="0"/>
    </xf>
    <xf numFmtId="0" fontId="18" fillId="2" borderId="56" xfId="0" applyFont="1" applyFill="1" applyBorder="1" applyAlignment="1" applyProtection="1">
      <alignment horizontal="left" vertical="center" wrapText="1"/>
      <protection locked="0"/>
    </xf>
    <xf numFmtId="0" fontId="45" fillId="2" borderId="56" xfId="0" applyFont="1" applyFill="1" applyBorder="1" applyAlignment="1" applyProtection="1">
      <alignment horizontal="left" vertical="center" wrapText="1"/>
      <protection locked="0"/>
    </xf>
    <xf numFmtId="0" fontId="45" fillId="2" borderId="57" xfId="0" applyFont="1" applyFill="1" applyBorder="1" applyAlignment="1" applyProtection="1">
      <alignment horizontal="left" vertical="center" wrapText="1"/>
      <protection locked="0"/>
    </xf>
    <xf numFmtId="0" fontId="41" fillId="4" borderId="17" xfId="0" applyFont="1" applyFill="1" applyBorder="1" applyAlignment="1">
      <alignment horizontal="center" vertical="center" wrapText="1"/>
    </xf>
    <xf numFmtId="0" fontId="41" fillId="4" borderId="16" xfId="0" applyFont="1" applyFill="1" applyBorder="1" applyAlignment="1">
      <alignment horizontal="center" vertical="center" wrapText="1"/>
    </xf>
    <xf numFmtId="0" fontId="18" fillId="2" borderId="53" xfId="0" applyFont="1" applyFill="1" applyBorder="1" applyAlignment="1" applyProtection="1">
      <alignment horizontal="left" vertical="center" wrapText="1"/>
      <protection locked="0"/>
    </xf>
    <xf numFmtId="0" fontId="45" fillId="2" borderId="53" xfId="0" applyFont="1" applyFill="1" applyBorder="1" applyAlignment="1" applyProtection="1">
      <alignment horizontal="left" vertical="center" wrapText="1"/>
      <protection locked="0"/>
    </xf>
    <xf numFmtId="0" fontId="45" fillId="2" borderId="54" xfId="0" applyFont="1" applyFill="1" applyBorder="1" applyAlignment="1" applyProtection="1">
      <alignment horizontal="left" vertical="center" wrapText="1"/>
      <protection locked="0"/>
    </xf>
    <xf numFmtId="0" fontId="31" fillId="0" borderId="30" xfId="0" applyFont="1" applyBorder="1" applyAlignment="1">
      <alignment vertical="center" shrinkToFit="1"/>
    </xf>
    <xf numFmtId="0" fontId="0" fillId="0" borderId="0" xfId="0" applyAlignment="1">
      <alignment vertical="center" shrinkToFit="1"/>
    </xf>
    <xf numFmtId="0" fontId="0" fillId="0" borderId="64" xfId="0" applyBorder="1" applyAlignment="1">
      <alignment vertical="center" shrinkToFit="1"/>
    </xf>
    <xf numFmtId="0" fontId="33" fillId="0" borderId="30" xfId="0" applyFont="1" applyBorder="1" applyAlignment="1">
      <alignment horizontal="left" vertical="center" wrapText="1"/>
    </xf>
    <xf numFmtId="0" fontId="33" fillId="0" borderId="0" xfId="0" applyFont="1" applyAlignment="1">
      <alignment horizontal="left" vertical="center" wrapText="1"/>
    </xf>
    <xf numFmtId="0" fontId="31" fillId="0" borderId="30" xfId="0" applyFont="1" applyBorder="1" applyAlignment="1">
      <alignment horizontal="justify" vertical="center" wrapText="1"/>
    </xf>
    <xf numFmtId="0" fontId="31" fillId="0" borderId="0" xfId="0" applyFont="1" applyAlignment="1">
      <alignment horizontal="justify" vertical="center" wrapText="1"/>
    </xf>
    <xf numFmtId="0" fontId="31" fillId="0" borderId="29" xfId="0" applyFont="1" applyBorder="1" applyAlignment="1">
      <alignment horizontal="left" vertical="center" wrapText="1" indent="1"/>
    </xf>
    <xf numFmtId="0" fontId="31" fillId="0" borderId="32" xfId="0" applyFont="1" applyBorder="1" applyAlignment="1">
      <alignment horizontal="left" vertical="center" wrapText="1" indent="1"/>
    </xf>
    <xf numFmtId="0" fontId="29" fillId="0" borderId="29" xfId="0" applyFont="1" applyBorder="1" applyAlignment="1">
      <alignment horizontal="center" vertical="center" wrapText="1"/>
    </xf>
    <xf numFmtId="0" fontId="29" fillId="0" borderId="32" xfId="0" applyFont="1" applyBorder="1" applyAlignment="1">
      <alignment horizontal="center" vertical="center" wrapText="1"/>
    </xf>
    <xf numFmtId="0" fontId="29" fillId="0" borderId="24" xfId="0" applyFont="1" applyBorder="1" applyAlignment="1">
      <alignment horizontal="center" vertical="center" wrapText="1"/>
    </xf>
    <xf numFmtId="0" fontId="29" fillId="0" borderId="25" xfId="0" applyFont="1" applyBorder="1" applyAlignment="1">
      <alignment horizontal="center" vertical="center" wrapText="1"/>
    </xf>
    <xf numFmtId="0" fontId="29" fillId="0" borderId="17" xfId="0" applyFont="1" applyBorder="1" applyAlignment="1">
      <alignment horizontal="center" vertical="center" wrapText="1"/>
    </xf>
    <xf numFmtId="0" fontId="29" fillId="0" borderId="16" xfId="0" applyFont="1" applyBorder="1" applyAlignment="1">
      <alignment horizontal="center" vertical="center" wrapText="1"/>
    </xf>
    <xf numFmtId="0" fontId="19" fillId="0" borderId="29" xfId="0" applyFont="1" applyBorder="1" applyAlignment="1" applyProtection="1">
      <alignment horizontal="center" vertical="center" wrapText="1"/>
      <protection locked="0"/>
    </xf>
    <xf numFmtId="0" fontId="19" fillId="0" borderId="32" xfId="0" applyFont="1" applyBorder="1" applyAlignment="1" applyProtection="1">
      <alignment horizontal="center" vertical="center" wrapText="1"/>
      <protection locked="0"/>
    </xf>
    <xf numFmtId="0" fontId="19" fillId="0" borderId="24" xfId="0" applyFont="1" applyBorder="1" applyAlignment="1" applyProtection="1">
      <alignment horizontal="center" vertical="center" wrapText="1"/>
      <protection locked="0"/>
    </xf>
    <xf numFmtId="0" fontId="19" fillId="0" borderId="25" xfId="0" applyFont="1" applyBorder="1" applyAlignment="1" applyProtection="1">
      <alignment horizontal="center" vertical="center" wrapText="1"/>
      <protection locked="0"/>
    </xf>
    <xf numFmtId="0" fontId="19" fillId="0" borderId="17" xfId="0" applyFont="1" applyBorder="1" applyAlignment="1" applyProtection="1">
      <alignment horizontal="center" vertical="center" wrapText="1"/>
      <protection locked="0"/>
    </xf>
    <xf numFmtId="0" fontId="19" fillId="0" borderId="16" xfId="0" applyFont="1" applyBorder="1" applyAlignment="1" applyProtection="1">
      <alignment horizontal="center" vertical="center" wrapText="1"/>
      <protection locked="0"/>
    </xf>
    <xf numFmtId="0" fontId="31" fillId="0" borderId="29" xfId="0" applyFont="1" applyBorder="1" applyAlignment="1">
      <alignment horizontal="justify" vertical="center" wrapText="1"/>
    </xf>
    <xf numFmtId="0" fontId="0" fillId="0" borderId="24" xfId="0" applyBorder="1" applyAlignment="1">
      <alignment horizontal="justify" vertical="center" wrapText="1"/>
    </xf>
    <xf numFmtId="0" fontId="31" fillId="0" borderId="25" xfId="0" applyFont="1" applyBorder="1" applyAlignment="1">
      <alignment horizontal="justify" vertical="center" wrapText="1"/>
    </xf>
    <xf numFmtId="0" fontId="0" fillId="0" borderId="16" xfId="0" applyBorder="1" applyAlignment="1">
      <alignment horizontal="justify" vertical="center" wrapText="1"/>
    </xf>
    <xf numFmtId="177" fontId="18" fillId="2" borderId="52" xfId="0" applyNumberFormat="1" applyFont="1" applyFill="1" applyBorder="1" applyAlignment="1" applyProtection="1">
      <alignment horizontal="center" vertical="center" wrapText="1"/>
      <protection locked="0"/>
    </xf>
    <xf numFmtId="177" fontId="18" fillId="2" borderId="53" xfId="0" applyNumberFormat="1" applyFont="1" applyFill="1" applyBorder="1" applyAlignment="1" applyProtection="1">
      <alignment horizontal="center" vertical="center" wrapText="1"/>
      <protection locked="0"/>
    </xf>
    <xf numFmtId="0" fontId="18" fillId="2" borderId="76" xfId="0" applyFont="1" applyFill="1" applyBorder="1" applyAlignment="1" applyProtection="1">
      <alignment horizontal="left" vertical="center" wrapText="1"/>
      <protection locked="0"/>
    </xf>
    <xf numFmtId="0" fontId="0" fillId="0" borderId="32" xfId="0" applyBorder="1" applyAlignment="1">
      <alignment horizontal="left" vertical="center" wrapText="1" indent="1"/>
    </xf>
    <xf numFmtId="0" fontId="35" fillId="0" borderId="20" xfId="0" applyFont="1" applyBorder="1" applyAlignment="1">
      <alignment horizontal="center" vertical="center" wrapText="1"/>
    </xf>
    <xf numFmtId="0" fontId="40" fillId="0" borderId="52" xfId="0" applyFont="1" applyBorder="1" applyAlignment="1">
      <alignment horizontal="center" vertical="center" wrapText="1"/>
    </xf>
    <xf numFmtId="0" fontId="40" fillId="0" borderId="53" xfId="0" applyFont="1" applyBorder="1" applyAlignment="1">
      <alignment horizontal="center" vertical="center" wrapText="1"/>
    </xf>
    <xf numFmtId="0" fontId="36" fillId="4" borderId="30" xfId="0" applyFont="1" applyFill="1" applyBorder="1" applyAlignment="1">
      <alignment horizontal="center" vertical="center" wrapText="1"/>
    </xf>
    <xf numFmtId="0" fontId="36" fillId="4" borderId="0" xfId="0" applyFont="1" applyFill="1" applyAlignment="1">
      <alignment horizontal="center" vertical="center" wrapText="1"/>
    </xf>
    <xf numFmtId="0" fontId="41" fillId="4" borderId="25" xfId="0" applyFont="1" applyFill="1" applyBorder="1" applyAlignment="1">
      <alignment horizontal="center" vertical="center" wrapText="1"/>
    </xf>
    <xf numFmtId="0" fontId="36" fillId="2" borderId="32" xfId="0" applyFont="1" applyFill="1" applyBorder="1" applyAlignment="1">
      <alignment horizontal="left" vertical="center"/>
    </xf>
    <xf numFmtId="0" fontId="41" fillId="2" borderId="32" xfId="0" applyFont="1" applyFill="1" applyBorder="1" applyAlignment="1">
      <alignment horizontal="left" vertical="center"/>
    </xf>
    <xf numFmtId="0" fontId="41" fillId="2" borderId="24" xfId="0" applyFont="1" applyFill="1" applyBorder="1" applyAlignment="1">
      <alignment horizontal="left" vertical="center"/>
    </xf>
    <xf numFmtId="0" fontId="0" fillId="0" borderId="53" xfId="0" applyBorder="1" applyAlignment="1">
      <alignment horizontal="center" vertical="center" wrapText="1"/>
    </xf>
    <xf numFmtId="0" fontId="0" fillId="0" borderId="54" xfId="0" applyBorder="1" applyAlignment="1">
      <alignment horizontal="center" vertical="center" wrapText="1"/>
    </xf>
    <xf numFmtId="0" fontId="41" fillId="4" borderId="0" xfId="0" applyFont="1" applyFill="1" applyAlignment="1">
      <alignment horizontal="center" vertical="center" wrapText="1"/>
    </xf>
    <xf numFmtId="0" fontId="41" fillId="4" borderId="64" xfId="0" applyFont="1" applyFill="1" applyBorder="1" applyAlignment="1">
      <alignment horizontal="center" vertical="center" wrapText="1"/>
    </xf>
    <xf numFmtId="0" fontId="73" fillId="0" borderId="0" xfId="0" applyFont="1" applyAlignment="1">
      <alignment horizontal="center" vertical="center"/>
    </xf>
    <xf numFmtId="0" fontId="0" fillId="0" borderId="0" xfId="0" applyAlignment="1">
      <alignment horizontal="center" vertical="center"/>
    </xf>
    <xf numFmtId="0" fontId="0" fillId="0" borderId="0" xfId="0">
      <alignment vertical="center"/>
    </xf>
    <xf numFmtId="0" fontId="0" fillId="6" borderId="99" xfId="0" applyFill="1" applyBorder="1" applyAlignment="1">
      <alignment horizontal="center" vertical="center"/>
    </xf>
    <xf numFmtId="0" fontId="0" fillId="6" borderId="84" xfId="0" applyFill="1" applyBorder="1" applyAlignment="1">
      <alignment horizontal="center" vertical="center"/>
    </xf>
    <xf numFmtId="186" fontId="69" fillId="0" borderId="4" xfId="0" applyNumberFormat="1" applyFont="1" applyBorder="1" applyAlignment="1">
      <alignment horizontal="center" vertical="center"/>
    </xf>
    <xf numFmtId="186" fontId="69" fillId="0" borderId="5" xfId="0" applyNumberFormat="1"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1" xfId="0" applyBorder="1" applyAlignment="1">
      <alignment horizontal="center" vertical="center" textRotation="255"/>
    </xf>
    <xf numFmtId="0" fontId="11" fillId="2" borderId="6" xfId="0" applyFont="1" applyFill="1" applyBorder="1" applyAlignment="1" applyProtection="1">
      <alignment horizontal="center" vertical="center"/>
      <protection locked="0"/>
    </xf>
    <xf numFmtId="0" fontId="11" fillId="2" borderId="9" xfId="0" applyFont="1" applyFill="1" applyBorder="1" applyAlignment="1" applyProtection="1">
      <alignment horizontal="center" vertical="center"/>
      <protection locked="0"/>
    </xf>
    <xf numFmtId="0" fontId="11" fillId="2" borderId="11" xfId="0" applyFont="1" applyFill="1" applyBorder="1" applyAlignment="1" applyProtection="1">
      <alignment horizontal="center" vertical="center"/>
      <protection locked="0"/>
    </xf>
    <xf numFmtId="0" fontId="11" fillId="2" borderId="10" xfId="0" applyFont="1" applyFill="1" applyBorder="1" applyAlignment="1" applyProtection="1">
      <alignment horizontal="center" vertical="center"/>
      <protection locked="0"/>
    </xf>
    <xf numFmtId="0" fontId="0" fillId="0" borderId="6" xfId="0" applyBorder="1" applyAlignment="1">
      <alignment horizontal="center" vertical="center"/>
    </xf>
    <xf numFmtId="0" fontId="0" fillId="0" borderId="7" xfId="0" applyBorder="1" applyAlignment="1">
      <alignment horizontal="center" vertical="center"/>
    </xf>
    <xf numFmtId="0" fontId="11" fillId="2" borderId="7" xfId="0" applyFont="1" applyFill="1" applyBorder="1" applyAlignment="1" applyProtection="1">
      <alignment horizontal="center" vertical="center"/>
      <protection locked="0"/>
    </xf>
    <xf numFmtId="0" fontId="11" fillId="2" borderId="8" xfId="0" applyFont="1" applyFill="1" applyBorder="1" applyAlignment="1" applyProtection="1">
      <alignment horizontal="center" vertical="center"/>
      <protection locked="0"/>
    </xf>
    <xf numFmtId="0" fontId="0" fillId="0" borderId="2" xfId="0" applyBorder="1" applyAlignment="1">
      <alignment vertical="center" shrinkToFit="1"/>
    </xf>
    <xf numFmtId="0" fontId="0" fillId="0" borderId="3" xfId="0" applyBorder="1" applyAlignment="1">
      <alignment vertical="center" shrinkToFit="1"/>
    </xf>
    <xf numFmtId="0" fontId="0" fillId="0" borderId="4" xfId="0" applyBorder="1" applyAlignment="1">
      <alignment vertical="center" shrinkToFit="1"/>
    </xf>
    <xf numFmtId="0" fontId="0" fillId="0" borderId="5" xfId="0" applyBorder="1" applyAlignment="1">
      <alignment vertical="center" shrinkToFit="1"/>
    </xf>
    <xf numFmtId="0" fontId="0" fillId="2" borderId="2" xfId="0" applyFill="1" applyBorder="1" applyProtection="1">
      <alignment vertical="center"/>
      <protection locked="0"/>
    </xf>
    <xf numFmtId="0" fontId="0" fillId="2" borderId="3" xfId="0" applyFill="1" applyBorder="1" applyProtection="1">
      <alignment vertical="center"/>
      <protection locked="0"/>
    </xf>
    <xf numFmtId="0" fontId="0" fillId="2" borderId="4" xfId="0" applyFill="1" applyBorder="1" applyProtection="1">
      <alignment vertical="center"/>
      <protection locked="0"/>
    </xf>
    <xf numFmtId="0" fontId="0" fillId="2" borderId="5" xfId="0" applyFill="1" applyBorder="1" applyProtection="1">
      <alignment vertical="center"/>
      <protection locked="0"/>
    </xf>
    <xf numFmtId="0" fontId="0" fillId="0" borderId="99" xfId="0" applyBorder="1" applyAlignment="1">
      <alignment horizontal="center" vertical="center"/>
    </xf>
    <xf numFmtId="0" fontId="0" fillId="0" borderId="84" xfId="0" applyBorder="1" applyAlignment="1">
      <alignment horizontal="center" vertical="center"/>
    </xf>
    <xf numFmtId="0" fontId="0" fillId="0" borderId="2" xfId="0" applyBorder="1" applyAlignment="1">
      <alignment horizontal="left" vertical="center"/>
    </xf>
    <xf numFmtId="0" fontId="0" fillId="0" borderId="80" xfId="0" applyBorder="1" applyAlignment="1">
      <alignment horizontal="left" vertical="center"/>
    </xf>
    <xf numFmtId="0" fontId="0" fillId="0" borderId="80" xfId="0" applyBorder="1">
      <alignment vertical="center"/>
    </xf>
    <xf numFmtId="0" fontId="9" fillId="0" borderId="0" xfId="0" applyFont="1" applyAlignment="1">
      <alignment horizontal="center" vertical="center"/>
    </xf>
    <xf numFmtId="0" fontId="10" fillId="0" borderId="0" xfId="0" applyFont="1" applyAlignment="1">
      <alignment horizontal="center" vertical="center"/>
    </xf>
    <xf numFmtId="176" fontId="11" fillId="0" borderId="0" xfId="0" applyNumberFormat="1" applyFont="1" applyAlignment="1">
      <alignment horizontal="center" vertical="center"/>
    </xf>
    <xf numFmtId="0" fontId="0" fillId="0" borderId="1" xfId="0" applyBorder="1" applyAlignment="1">
      <alignment horizontal="center" vertical="center"/>
    </xf>
    <xf numFmtId="0" fontId="11" fillId="0" borderId="2" xfId="0" applyFont="1" applyBorder="1" applyAlignment="1" applyProtection="1">
      <alignment vertical="center" wrapText="1"/>
      <protection locked="0"/>
    </xf>
    <xf numFmtId="0" fontId="11" fillId="0" borderId="3" xfId="0" applyFont="1" applyBorder="1" applyAlignment="1">
      <alignment vertical="center" wrapText="1"/>
    </xf>
    <xf numFmtId="0" fontId="11" fillId="0" borderId="4" xfId="0" applyFont="1" applyBorder="1" applyAlignment="1">
      <alignment vertical="center" wrapText="1"/>
    </xf>
    <xf numFmtId="0" fontId="11" fillId="0" borderId="5" xfId="0" applyFont="1" applyBorder="1" applyAlignment="1">
      <alignment vertical="center" wrapText="1"/>
    </xf>
    <xf numFmtId="184" fontId="69" fillId="0" borderId="26" xfId="0" applyNumberFormat="1" applyFont="1" applyBorder="1" applyAlignment="1">
      <alignment horizontal="left" vertical="center"/>
    </xf>
    <xf numFmtId="0" fontId="69" fillId="0" borderId="19" xfId="0" applyFont="1" applyBorder="1" applyAlignment="1">
      <alignment horizontal="left" vertical="center"/>
    </xf>
    <xf numFmtId="0" fontId="0" fillId="0" borderId="62" xfId="0" applyBorder="1" applyAlignment="1">
      <alignment horizontal="center" vertical="center"/>
    </xf>
    <xf numFmtId="0" fontId="0" fillId="0" borderId="110" xfId="0" applyBorder="1">
      <alignment vertical="center"/>
    </xf>
    <xf numFmtId="0" fontId="0" fillId="0" borderId="104" xfId="0" applyBorder="1">
      <alignment vertical="center"/>
    </xf>
    <xf numFmtId="0" fontId="0" fillId="0" borderId="107" xfId="0" applyBorder="1">
      <alignment vertical="center"/>
    </xf>
    <xf numFmtId="0" fontId="0" fillId="0" borderId="108" xfId="0" applyBorder="1">
      <alignment vertical="center"/>
    </xf>
    <xf numFmtId="0" fontId="0" fillId="0" borderId="109" xfId="0" applyBorder="1">
      <alignment vertical="center"/>
    </xf>
    <xf numFmtId="0" fontId="0" fillId="0" borderId="9" xfId="0" applyBorder="1" applyProtection="1">
      <alignment vertical="center"/>
      <protection locked="0"/>
    </xf>
    <xf numFmtId="0" fontId="0" fillId="0" borderId="6" xfId="0" applyBorder="1" applyProtection="1">
      <alignment vertical="center"/>
      <protection locked="0"/>
    </xf>
    <xf numFmtId="0" fontId="0" fillId="0" borderId="11" xfId="0" applyBorder="1" applyProtection="1">
      <alignment vertical="center"/>
      <protection locked="0"/>
    </xf>
    <xf numFmtId="0" fontId="0" fillId="0" borderId="10" xfId="0" applyBorder="1" applyProtection="1">
      <alignment vertical="center"/>
      <protection locked="0"/>
    </xf>
    <xf numFmtId="0" fontId="0" fillId="0" borderId="7" xfId="0" applyBorder="1" applyProtection="1">
      <alignment vertical="center"/>
      <protection locked="0"/>
    </xf>
    <xf numFmtId="0" fontId="0" fillId="0" borderId="8" xfId="0" applyBorder="1" applyProtection="1">
      <alignment vertical="center"/>
      <protection locked="0"/>
    </xf>
    <xf numFmtId="0" fontId="0" fillId="0" borderId="2" xfId="0" applyBorder="1" applyProtection="1">
      <alignment vertical="center"/>
      <protection locked="0"/>
    </xf>
    <xf numFmtId="0" fontId="0" fillId="0" borderId="3" xfId="0" applyBorder="1" applyProtection="1">
      <alignment vertical="center"/>
      <protection locked="0"/>
    </xf>
    <xf numFmtId="0" fontId="0" fillId="0" borderId="4" xfId="0" applyBorder="1" applyProtection="1">
      <alignment vertical="center"/>
      <protection locked="0"/>
    </xf>
    <xf numFmtId="0" fontId="0" fillId="0" borderId="5" xfId="0" applyBorder="1" applyProtection="1">
      <alignment vertical="center"/>
      <protection locked="0"/>
    </xf>
    <xf numFmtId="0" fontId="56" fillId="2" borderId="0" xfId="0" applyFont="1" applyFill="1" applyAlignment="1" applyProtection="1">
      <alignment vertical="center" shrinkToFit="1"/>
      <protection locked="0"/>
    </xf>
    <xf numFmtId="0" fontId="57" fillId="0" borderId="0" xfId="0" applyFont="1" applyAlignment="1">
      <alignment horizontal="center" vertical="center"/>
    </xf>
    <xf numFmtId="0" fontId="52" fillId="0" borderId="0" xfId="0" applyFont="1">
      <alignment vertical="center"/>
    </xf>
    <xf numFmtId="0" fontId="52" fillId="0" borderId="0" xfId="0" quotePrefix="1" applyFont="1" applyAlignment="1">
      <alignment horizontal="right" vertical="center"/>
    </xf>
    <xf numFmtId="0" fontId="52" fillId="0" borderId="0" xfId="0" applyFont="1" applyAlignment="1">
      <alignment horizontal="right" vertical="center"/>
    </xf>
    <xf numFmtId="0" fontId="56" fillId="0" borderId="0" xfId="0" applyFont="1" applyAlignment="1">
      <alignment vertical="center" shrinkToFit="1"/>
    </xf>
    <xf numFmtId="0" fontId="56" fillId="0" borderId="0" xfId="0" applyFont="1">
      <alignment vertical="center"/>
    </xf>
    <xf numFmtId="0" fontId="52" fillId="2" borderId="0" xfId="0" applyFont="1" applyFill="1" applyProtection="1">
      <alignment vertical="center"/>
      <protection locked="0"/>
    </xf>
    <xf numFmtId="0" fontId="56" fillId="2" borderId="0" xfId="0" applyFont="1" applyFill="1" applyProtection="1">
      <alignment vertical="center"/>
      <protection locked="0"/>
    </xf>
    <xf numFmtId="0" fontId="52" fillId="2" borderId="100" xfId="0" applyFont="1" applyFill="1" applyBorder="1" applyAlignment="1" applyProtection="1">
      <alignment horizontal="center" vertical="center" wrapText="1"/>
      <protection locked="0"/>
    </xf>
    <xf numFmtId="0" fontId="52" fillId="2" borderId="101" xfId="0" applyFont="1" applyFill="1" applyBorder="1" applyAlignment="1" applyProtection="1">
      <alignment horizontal="center" vertical="center" wrapText="1"/>
      <protection locked="0"/>
    </xf>
    <xf numFmtId="0" fontId="52" fillId="2" borderId="102" xfId="0" applyFont="1" applyFill="1" applyBorder="1" applyAlignment="1" applyProtection="1">
      <alignment horizontal="center" vertical="center" wrapText="1"/>
      <protection locked="0"/>
    </xf>
    <xf numFmtId="0" fontId="53" fillId="2" borderId="96" xfId="0" applyFont="1" applyFill="1" applyBorder="1" applyAlignment="1" applyProtection="1">
      <alignment horizontal="center" vertical="center" wrapText="1"/>
      <protection locked="0"/>
    </xf>
    <xf numFmtId="0" fontId="53" fillId="2" borderId="97" xfId="0" applyFont="1" applyFill="1" applyBorder="1" applyAlignment="1" applyProtection="1">
      <alignment horizontal="center" vertical="center" wrapText="1"/>
      <protection locked="0"/>
    </xf>
    <xf numFmtId="0" fontId="53" fillId="2" borderId="98" xfId="0" applyFont="1" applyFill="1" applyBorder="1" applyAlignment="1" applyProtection="1">
      <alignment horizontal="center" vertical="center" wrapText="1"/>
      <protection locked="0"/>
    </xf>
    <xf numFmtId="0" fontId="52" fillId="0" borderId="0" xfId="0" applyFont="1" applyAlignment="1">
      <alignment horizontal="center" vertical="center"/>
    </xf>
    <xf numFmtId="181" fontId="56" fillId="0" borderId="0" xfId="1" applyNumberFormat="1" applyFont="1" applyFill="1" applyAlignment="1" applyProtection="1">
      <alignment vertical="center"/>
    </xf>
    <xf numFmtId="181" fontId="52" fillId="2" borderId="0" xfId="1" applyNumberFormat="1" applyFont="1" applyFill="1" applyAlignment="1" applyProtection="1">
      <alignment vertical="center"/>
      <protection locked="0"/>
    </xf>
    <xf numFmtId="0" fontId="52" fillId="0" borderId="86" xfId="0" applyFont="1" applyBorder="1" applyAlignment="1">
      <alignment horizontal="center" vertical="center" wrapText="1"/>
    </xf>
    <xf numFmtId="0" fontId="24" fillId="0" borderId="87" xfId="0" applyFont="1" applyBorder="1" applyAlignment="1">
      <alignment horizontal="center" vertical="center" wrapText="1"/>
    </xf>
    <xf numFmtId="0" fontId="53" fillId="2" borderId="88" xfId="0" applyFont="1" applyFill="1" applyBorder="1" applyAlignment="1" applyProtection="1">
      <alignment horizontal="center" vertical="center" wrapText="1"/>
      <protection locked="0"/>
    </xf>
    <xf numFmtId="0" fontId="24" fillId="0" borderId="88" xfId="0" applyFont="1" applyBorder="1" applyAlignment="1" applyProtection="1">
      <alignment vertical="center" wrapText="1"/>
      <protection locked="0"/>
    </xf>
    <xf numFmtId="0" fontId="53" fillId="2" borderId="91" xfId="0" applyFont="1" applyFill="1" applyBorder="1" applyAlignment="1" applyProtection="1">
      <alignment horizontal="center" vertical="center" wrapText="1"/>
      <protection locked="0"/>
    </xf>
    <xf numFmtId="0" fontId="53" fillId="2" borderId="92" xfId="0" applyFont="1" applyFill="1" applyBorder="1" applyAlignment="1" applyProtection="1">
      <alignment horizontal="center" vertical="center" wrapText="1"/>
      <protection locked="0"/>
    </xf>
    <xf numFmtId="0" fontId="52" fillId="0" borderId="0" xfId="0" applyFont="1" applyAlignment="1">
      <alignment vertical="center" shrinkToFit="1"/>
    </xf>
    <xf numFmtId="0" fontId="52" fillId="0" borderId="82" xfId="0" applyFont="1" applyBorder="1" applyAlignment="1">
      <alignment horizontal="center" vertical="center" wrapText="1"/>
    </xf>
    <xf numFmtId="0" fontId="0" fillId="0" borderId="84" xfId="0" applyBorder="1" applyAlignment="1">
      <alignment horizontal="center" vertical="center" wrapText="1"/>
    </xf>
    <xf numFmtId="0" fontId="53" fillId="5" borderId="83" xfId="0" applyFont="1" applyFill="1" applyBorder="1" applyAlignment="1" applyProtection="1">
      <alignment horizontal="center" vertical="center" wrapText="1"/>
      <protection locked="0"/>
    </xf>
    <xf numFmtId="0" fontId="3" fillId="0" borderId="83" xfId="0" applyFont="1" applyBorder="1" applyAlignment="1" applyProtection="1">
      <alignment horizontal="center" vertical="center" wrapText="1"/>
      <protection locked="0"/>
    </xf>
    <xf numFmtId="0" fontId="3" fillId="0" borderId="93" xfId="0" applyFont="1" applyBorder="1" applyAlignment="1" applyProtection="1">
      <alignment horizontal="center" vertical="center" wrapText="1"/>
      <protection locked="0"/>
    </xf>
    <xf numFmtId="180" fontId="53" fillId="2" borderId="1" xfId="0" applyNumberFormat="1" applyFont="1" applyFill="1" applyBorder="1" applyAlignment="1" applyProtection="1">
      <alignment horizontal="center" vertical="center" wrapText="1"/>
      <protection locked="0"/>
    </xf>
    <xf numFmtId="180" fontId="53" fillId="2" borderId="1" xfId="0" applyNumberFormat="1" applyFont="1" applyFill="1" applyBorder="1" applyAlignment="1" applyProtection="1">
      <alignment vertical="center" wrapText="1"/>
      <protection locked="0"/>
    </xf>
    <xf numFmtId="180" fontId="53" fillId="2" borderId="33" xfId="0" applyNumberFormat="1" applyFont="1" applyFill="1" applyBorder="1" applyAlignment="1" applyProtection="1">
      <alignment vertical="center" wrapText="1"/>
      <protection locked="0"/>
    </xf>
    <xf numFmtId="0" fontId="0" fillId="7" borderId="1" xfId="0" applyFill="1" applyBorder="1" applyAlignment="1">
      <alignment horizontal="center" vertical="center"/>
    </xf>
    <xf numFmtId="0" fontId="15" fillId="0" borderId="61" xfId="0" applyFont="1" applyBorder="1" applyAlignment="1">
      <alignment horizontal="center" vertical="center" wrapText="1"/>
    </xf>
    <xf numFmtId="0" fontId="0" fillId="0" borderId="47" xfId="0" applyBorder="1" applyAlignment="1">
      <alignment horizontal="center" vertical="center" wrapText="1"/>
    </xf>
    <xf numFmtId="0" fontId="15" fillId="0" borderId="63" xfId="0" applyFont="1" applyBorder="1" applyAlignment="1">
      <alignment horizontal="center" vertical="center" wrapText="1"/>
    </xf>
    <xf numFmtId="0" fontId="0" fillId="0" borderId="49" xfId="0" applyBorder="1" applyAlignment="1">
      <alignment horizontal="center" vertical="center" wrapText="1"/>
    </xf>
    <xf numFmtId="56" fontId="25" fillId="2" borderId="82" xfId="0" applyNumberFormat="1" applyFont="1" applyFill="1" applyBorder="1" applyAlignment="1">
      <alignment horizontal="center" vertical="center" wrapText="1"/>
    </xf>
    <xf numFmtId="0" fontId="11" fillId="2" borderId="83" xfId="0" applyFont="1" applyFill="1" applyBorder="1" applyAlignment="1">
      <alignment horizontal="center" vertical="center" wrapText="1"/>
    </xf>
    <xf numFmtId="181" fontId="19" fillId="0" borderId="75" xfId="0" applyNumberFormat="1" applyFont="1" applyBorder="1" applyAlignment="1">
      <alignment horizontal="right" vertical="center" wrapText="1"/>
    </xf>
    <xf numFmtId="181" fontId="0" fillId="0" borderId="74" xfId="0" applyNumberFormat="1" applyBorder="1" applyAlignment="1">
      <alignment horizontal="right" vertical="center" wrapText="1"/>
    </xf>
    <xf numFmtId="181" fontId="19" fillId="0" borderId="80" xfId="0" applyNumberFormat="1" applyFont="1" applyBorder="1" applyAlignment="1">
      <alignment horizontal="right" vertical="center" wrapText="1"/>
    </xf>
    <xf numFmtId="181" fontId="0" fillId="0" borderId="81" xfId="0" applyNumberFormat="1" applyBorder="1" applyAlignment="1">
      <alignment horizontal="right" vertical="center" wrapText="1"/>
    </xf>
    <xf numFmtId="181" fontId="19" fillId="0" borderId="19" xfId="0" applyNumberFormat="1" applyFont="1" applyBorder="1" applyAlignment="1">
      <alignment horizontal="right" vertical="center" wrapText="1"/>
    </xf>
    <xf numFmtId="181" fontId="0" fillId="0" borderId="20" xfId="0" applyNumberFormat="1" applyBorder="1" applyAlignment="1">
      <alignment horizontal="right" vertical="center" wrapText="1"/>
    </xf>
    <xf numFmtId="0" fontId="15" fillId="0" borderId="53" xfId="0" applyFont="1" applyBorder="1" applyAlignment="1">
      <alignment horizontal="left" vertical="center" wrapText="1"/>
    </xf>
    <xf numFmtId="0" fontId="0" fillId="0" borderId="53" xfId="0" applyBorder="1" applyAlignment="1">
      <alignment vertical="center" wrapText="1"/>
    </xf>
    <xf numFmtId="180" fontId="19" fillId="0" borderId="59" xfId="0" applyNumberFormat="1" applyFont="1" applyBorder="1" applyAlignment="1">
      <alignment horizontal="left" vertical="center" wrapText="1"/>
    </xf>
    <xf numFmtId="180" fontId="26" fillId="0" borderId="59" xfId="0" applyNumberFormat="1" applyFont="1" applyBorder="1" applyAlignment="1">
      <alignment horizontal="left" vertical="center" wrapText="1"/>
    </xf>
    <xf numFmtId="180" fontId="0" fillId="0" borderId="59" xfId="0" applyNumberFormat="1" applyBorder="1" applyAlignment="1">
      <alignment vertical="center" wrapText="1"/>
    </xf>
    <xf numFmtId="181" fontId="19" fillId="0" borderId="67" xfId="0" applyNumberFormat="1" applyFont="1" applyBorder="1" applyAlignment="1">
      <alignment horizontal="right" vertical="center" wrapText="1"/>
    </xf>
    <xf numFmtId="181" fontId="0" fillId="0" borderId="68" xfId="0" applyNumberFormat="1" applyBorder="1" applyAlignment="1">
      <alignment horizontal="right" vertical="center" wrapText="1"/>
    </xf>
    <xf numFmtId="181" fontId="19" fillId="0" borderId="69" xfId="0" applyNumberFormat="1" applyFont="1" applyBorder="1" applyAlignment="1">
      <alignment horizontal="right" vertical="center" wrapText="1"/>
    </xf>
    <xf numFmtId="181" fontId="0" fillId="0" borderId="70" xfId="0" applyNumberFormat="1" applyBorder="1" applyAlignment="1">
      <alignment horizontal="right" vertical="center" wrapText="1"/>
    </xf>
    <xf numFmtId="181" fontId="19" fillId="0" borderId="78" xfId="0" applyNumberFormat="1" applyFont="1" applyBorder="1" applyAlignment="1">
      <alignment horizontal="right" vertical="center" wrapText="1"/>
    </xf>
    <xf numFmtId="181" fontId="0" fillId="0" borderId="79" xfId="0" applyNumberFormat="1" applyBorder="1" applyAlignment="1">
      <alignment horizontal="right" vertical="center" wrapText="1"/>
    </xf>
    <xf numFmtId="181" fontId="19" fillId="0" borderId="2" xfId="0" applyNumberFormat="1" applyFont="1" applyBorder="1" applyAlignment="1">
      <alignment horizontal="right" vertical="center" wrapText="1"/>
    </xf>
    <xf numFmtId="181" fontId="0" fillId="0" borderId="3" xfId="0" applyNumberFormat="1" applyBorder="1" applyAlignment="1">
      <alignment horizontal="right" vertical="center" wrapText="1"/>
    </xf>
    <xf numFmtId="181" fontId="19" fillId="0" borderId="65" xfId="0" applyNumberFormat="1" applyFont="1" applyBorder="1" applyAlignment="1">
      <alignment horizontal="right" vertical="center" wrapText="1"/>
    </xf>
    <xf numFmtId="181" fontId="0" fillId="0" borderId="66" xfId="0" applyNumberFormat="1" applyBorder="1" applyAlignment="1">
      <alignment horizontal="right" vertical="center" wrapText="1"/>
    </xf>
    <xf numFmtId="0" fontId="15" fillId="0" borderId="29" xfId="0" applyFont="1" applyBorder="1" applyAlignment="1">
      <alignment horizontal="center" vertical="center" wrapText="1"/>
    </xf>
    <xf numFmtId="0" fontId="15" fillId="0" borderId="32" xfId="0" applyFont="1" applyBorder="1" applyAlignment="1">
      <alignment horizontal="center" vertical="center" wrapText="1"/>
    </xf>
    <xf numFmtId="0" fontId="3" fillId="0" borderId="32" xfId="0" applyFont="1" applyBorder="1" applyAlignment="1">
      <alignment horizontal="center" vertical="center" wrapText="1"/>
    </xf>
    <xf numFmtId="0" fontId="0" fillId="0" borderId="32" xfId="0" applyBorder="1" applyAlignment="1">
      <alignment horizontal="center" vertical="center" wrapText="1"/>
    </xf>
    <xf numFmtId="0" fontId="3" fillId="0" borderId="25" xfId="0" applyFont="1" applyBorder="1" applyAlignment="1">
      <alignment horizontal="center" vertical="center" wrapText="1"/>
    </xf>
    <xf numFmtId="0" fontId="3" fillId="0" borderId="17" xfId="0" applyFont="1" applyBorder="1" applyAlignment="1">
      <alignment horizontal="center" vertical="center" wrapText="1"/>
    </xf>
    <xf numFmtId="0" fontId="0" fillId="0" borderId="17" xfId="0" applyBorder="1" applyAlignment="1">
      <alignment horizontal="center" vertical="center" wrapText="1"/>
    </xf>
    <xf numFmtId="0" fontId="19" fillId="0" borderId="52" xfId="0" applyFont="1" applyBorder="1" applyAlignment="1">
      <alignment horizontal="left" vertical="center" wrapText="1"/>
    </xf>
    <xf numFmtId="0" fontId="19" fillId="0" borderId="53" xfId="0" applyFont="1" applyBorder="1" applyAlignment="1">
      <alignment horizontal="left" vertical="center" wrapText="1"/>
    </xf>
    <xf numFmtId="0" fontId="26" fillId="0" borderId="53" xfId="0" applyFont="1" applyBorder="1" applyAlignment="1">
      <alignment horizontal="left" vertical="center" wrapText="1"/>
    </xf>
    <xf numFmtId="0" fontId="19" fillId="0" borderId="55" xfId="0" applyFont="1" applyBorder="1" applyAlignment="1">
      <alignment horizontal="left" vertical="center" wrapText="1"/>
    </xf>
    <xf numFmtId="0" fontId="19" fillId="0" borderId="56" xfId="0" applyFont="1" applyBorder="1" applyAlignment="1">
      <alignment horizontal="left" vertical="center" wrapText="1"/>
    </xf>
    <xf numFmtId="0" fontId="26" fillId="0" borderId="56" xfId="0" applyFont="1" applyBorder="1" applyAlignment="1">
      <alignment horizontal="left" vertical="center" wrapText="1"/>
    </xf>
    <xf numFmtId="0" fontId="0" fillId="0" borderId="56" xfId="0" applyBorder="1" applyAlignment="1">
      <alignment vertical="center" wrapText="1"/>
    </xf>
    <xf numFmtId="180" fontId="19" fillId="0" borderId="73" xfId="0" applyNumberFormat="1" applyFont="1" applyBorder="1" applyAlignment="1">
      <alignment horizontal="left" vertical="center" wrapText="1"/>
    </xf>
    <xf numFmtId="180" fontId="19" fillId="0" borderId="75" xfId="0" applyNumberFormat="1" applyFont="1" applyBorder="1" applyAlignment="1">
      <alignment horizontal="left" vertical="center" wrapText="1"/>
    </xf>
    <xf numFmtId="180" fontId="26" fillId="0" borderId="75" xfId="0" applyNumberFormat="1" applyFont="1" applyBorder="1" applyAlignment="1">
      <alignment horizontal="left" vertical="center" wrapText="1"/>
    </xf>
    <xf numFmtId="180" fontId="0" fillId="0" borderId="75" xfId="0" applyNumberFormat="1" applyBorder="1" applyAlignment="1">
      <alignment vertical="center" wrapText="1"/>
    </xf>
    <xf numFmtId="0" fontId="15" fillId="0" borderId="51" xfId="0" applyFont="1" applyBorder="1" applyAlignment="1">
      <alignment horizontal="center" vertical="center" wrapText="1"/>
    </xf>
    <xf numFmtId="0" fontId="0" fillId="0" borderId="80" xfId="0" applyBorder="1" applyAlignment="1">
      <alignment horizontal="center" vertical="center" wrapText="1"/>
    </xf>
    <xf numFmtId="0" fontId="0" fillId="0" borderId="80" xfId="0" applyBorder="1" applyAlignment="1">
      <alignment vertical="center" wrapText="1"/>
    </xf>
    <xf numFmtId="0" fontId="15" fillId="0" borderId="17" xfId="0" applyFont="1" applyBorder="1" applyAlignment="1">
      <alignment horizontal="left" vertical="center" wrapText="1"/>
    </xf>
    <xf numFmtId="0" fontId="0" fillId="0" borderId="16" xfId="0" applyBorder="1" applyAlignment="1">
      <alignment horizontal="left" vertical="center" wrapText="1"/>
    </xf>
    <xf numFmtId="0" fontId="15" fillId="0" borderId="21" xfId="0" applyFont="1" applyBorder="1" applyAlignment="1">
      <alignment horizontal="center" vertical="center" wrapText="1"/>
    </xf>
    <xf numFmtId="0" fontId="15" fillId="0" borderId="23" xfId="0" applyFont="1" applyBorder="1" applyAlignment="1">
      <alignment horizontal="center" vertical="center" wrapText="1"/>
    </xf>
    <xf numFmtId="181" fontId="19" fillId="0" borderId="71" xfId="0" applyNumberFormat="1" applyFont="1" applyBorder="1" applyAlignment="1">
      <alignment horizontal="right" vertical="center" wrapText="1"/>
    </xf>
    <xf numFmtId="181" fontId="0" fillId="0" borderId="60" xfId="0" applyNumberFormat="1" applyBorder="1" applyAlignment="1">
      <alignment horizontal="right" vertical="center" wrapText="1"/>
    </xf>
    <xf numFmtId="0" fontId="15" fillId="0" borderId="32" xfId="0" applyFont="1" applyBorder="1" applyAlignment="1">
      <alignment horizontal="left" vertical="center" wrapText="1"/>
    </xf>
    <xf numFmtId="0" fontId="0" fillId="0" borderId="24" xfId="0" applyBorder="1" applyAlignment="1">
      <alignment horizontal="left" vertical="center" wrapText="1"/>
    </xf>
    <xf numFmtId="0" fontId="14" fillId="0" borderId="31" xfId="0" applyFont="1" applyBorder="1" applyAlignment="1">
      <alignment horizontal="left" vertical="center" wrapText="1"/>
    </xf>
    <xf numFmtId="0" fontId="3" fillId="0" borderId="14" xfId="0" applyFont="1" applyBorder="1" applyAlignment="1">
      <alignment horizontal="left" vertical="center" wrapText="1"/>
    </xf>
    <xf numFmtId="0" fontId="19" fillId="0" borderId="17" xfId="0" applyFont="1" applyBorder="1" applyAlignment="1">
      <alignment horizontal="left" vertical="center" shrinkToFit="1"/>
    </xf>
    <xf numFmtId="0" fontId="3" fillId="0" borderId="15" xfId="0" applyFont="1" applyBorder="1" applyAlignment="1">
      <alignment horizontal="left" vertical="center" shrinkToFit="1"/>
    </xf>
    <xf numFmtId="181" fontId="19" fillId="0" borderId="53" xfId="0" applyNumberFormat="1" applyFont="1" applyBorder="1" applyAlignment="1">
      <alignment horizontal="right" vertical="center" wrapText="1"/>
    </xf>
    <xf numFmtId="181" fontId="0" fillId="0" borderId="54" xfId="0" applyNumberFormat="1" applyBorder="1" applyAlignment="1">
      <alignment horizontal="right" vertical="center" wrapText="1"/>
    </xf>
    <xf numFmtId="181" fontId="19" fillId="0" borderId="56" xfId="0" applyNumberFormat="1" applyFont="1" applyBorder="1" applyAlignment="1">
      <alignment horizontal="right" vertical="center" wrapText="1"/>
    </xf>
    <xf numFmtId="181" fontId="0" fillId="0" borderId="57" xfId="0" applyNumberFormat="1" applyBorder="1" applyAlignment="1">
      <alignment horizontal="right" vertical="center" wrapText="1"/>
    </xf>
    <xf numFmtId="0" fontId="25"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1" fillId="2" borderId="33" xfId="0" applyFont="1" applyFill="1" applyBorder="1" applyAlignment="1">
      <alignment horizontal="left" vertical="center" wrapText="1"/>
    </xf>
    <xf numFmtId="0" fontId="11" fillId="2" borderId="34" xfId="0" applyFont="1" applyFill="1" applyBorder="1" applyAlignment="1">
      <alignment horizontal="left" vertical="center" wrapText="1"/>
    </xf>
    <xf numFmtId="0" fontId="11" fillId="2" borderId="35" xfId="0" applyFont="1" applyFill="1" applyBorder="1" applyAlignment="1">
      <alignment horizontal="left" vertical="center" wrapText="1"/>
    </xf>
    <xf numFmtId="0" fontId="26" fillId="0" borderId="27" xfId="0" applyFont="1" applyBorder="1" applyAlignment="1">
      <alignment horizontal="center" vertical="center" wrapText="1"/>
    </xf>
    <xf numFmtId="0" fontId="26" fillId="0" borderId="31" xfId="0" applyFont="1" applyBorder="1" applyAlignment="1">
      <alignment vertical="center" wrapText="1"/>
    </xf>
    <xf numFmtId="0" fontId="26" fillId="0" borderId="14" xfId="0" applyFont="1" applyBorder="1" applyAlignment="1">
      <alignment vertical="center" wrapText="1"/>
    </xf>
    <xf numFmtId="0" fontId="26" fillId="0" borderId="28" xfId="0" applyFont="1" applyBorder="1" applyAlignment="1">
      <alignment vertical="center" wrapText="1"/>
    </xf>
    <xf numFmtId="0" fontId="26" fillId="0" borderId="17" xfId="0" applyFont="1" applyBorder="1" applyAlignment="1">
      <alignment vertical="center" wrapText="1"/>
    </xf>
    <xf numFmtId="0" fontId="26" fillId="0" borderId="15" xfId="0" applyFont="1" applyBorder="1" applyAlignment="1">
      <alignment vertical="center" wrapText="1"/>
    </xf>
    <xf numFmtId="0" fontId="26" fillId="0" borderId="18" xfId="0" applyFont="1" applyBorder="1" applyAlignment="1">
      <alignment horizontal="center" vertical="center" wrapText="1"/>
    </xf>
    <xf numFmtId="0" fontId="26" fillId="0" borderId="19" xfId="0" applyFont="1" applyBorder="1" applyAlignment="1">
      <alignment vertical="center" wrapText="1"/>
    </xf>
    <xf numFmtId="0" fontId="26" fillId="0" borderId="20" xfId="0" applyFont="1" applyBorder="1" applyAlignment="1">
      <alignment vertical="center" wrapText="1"/>
    </xf>
    <xf numFmtId="0" fontId="3" fillId="0" borderId="61" xfId="0" applyFont="1" applyBorder="1" applyAlignment="1">
      <alignment horizontal="center" vertical="center" wrapText="1"/>
    </xf>
    <xf numFmtId="0" fontId="0" fillId="0" borderId="47" xfId="0" applyBorder="1" applyAlignment="1">
      <alignment vertical="center" wrapText="1"/>
    </xf>
    <xf numFmtId="0" fontId="0" fillId="0" borderId="62" xfId="0" applyBorder="1" applyAlignment="1">
      <alignment vertical="center" wrapText="1"/>
    </xf>
    <xf numFmtId="0" fontId="0" fillId="0" borderId="48" xfId="0" applyBorder="1" applyAlignment="1">
      <alignment vertical="center" wrapText="1"/>
    </xf>
    <xf numFmtId="0" fontId="0" fillId="0" borderId="63" xfId="0" applyBorder="1" applyAlignment="1">
      <alignment vertical="center" wrapText="1"/>
    </xf>
    <xf numFmtId="0" fontId="0" fillId="0" borderId="49" xfId="0" applyBorder="1" applyAlignment="1">
      <alignment vertical="center" wrapText="1"/>
    </xf>
    <xf numFmtId="0" fontId="15" fillId="0" borderId="26" xfId="0" applyFont="1" applyBorder="1" applyAlignment="1">
      <alignment horizontal="center" vertical="center"/>
    </xf>
    <xf numFmtId="0" fontId="15" fillId="0" borderId="19" xfId="0" applyFont="1" applyBorder="1" applyAlignment="1">
      <alignment horizontal="center" vertical="center"/>
    </xf>
    <xf numFmtId="0" fontId="3" fillId="0" borderId="19" xfId="0" applyFont="1" applyBorder="1" applyAlignment="1">
      <alignment horizontal="center" vertical="center"/>
    </xf>
    <xf numFmtId="0" fontId="0" fillId="0" borderId="19" xfId="0" applyBorder="1" applyAlignment="1">
      <alignment horizontal="center" vertical="center"/>
    </xf>
    <xf numFmtId="0" fontId="14" fillId="0" borderId="27" xfId="0" applyFont="1" applyBorder="1" applyAlignment="1">
      <alignment horizontal="left" vertical="center" wrapText="1"/>
    </xf>
    <xf numFmtId="0" fontId="3" fillId="0" borderId="31" xfId="0" applyFont="1" applyBorder="1" applyAlignment="1">
      <alignment horizontal="left" vertical="center" wrapText="1"/>
    </xf>
    <xf numFmtId="0" fontId="19" fillId="0" borderId="28" xfId="0" applyFont="1" applyBorder="1" applyAlignment="1">
      <alignment horizontal="left" vertical="center" shrinkToFit="1"/>
    </xf>
    <xf numFmtId="0" fontId="26" fillId="0" borderId="17" xfId="0" applyFont="1" applyBorder="1" applyAlignment="1">
      <alignment horizontal="left" vertical="center" shrinkToFit="1"/>
    </xf>
    <xf numFmtId="0" fontId="15" fillId="0" borderId="65" xfId="0" applyFont="1" applyBorder="1" applyAlignment="1">
      <alignment horizontal="center" vertical="center" wrapText="1"/>
    </xf>
    <xf numFmtId="0" fontId="0" fillId="0" borderId="20" xfId="0" applyBorder="1" applyAlignment="1">
      <alignment horizontal="center" vertical="center" wrapText="1"/>
    </xf>
    <xf numFmtId="181" fontId="11" fillId="0" borderId="54" xfId="0" applyNumberFormat="1" applyFont="1" applyBorder="1" applyAlignment="1">
      <alignment horizontal="right" vertical="center" wrapText="1"/>
    </xf>
    <xf numFmtId="0" fontId="22" fillId="0" borderId="0" xfId="0" applyFont="1" applyAlignment="1">
      <alignment horizontal="center" vertical="center"/>
    </xf>
    <xf numFmtId="0" fontId="23" fillId="0" borderId="0" xfId="0" applyFont="1" applyAlignment="1">
      <alignment horizontal="center" vertical="center"/>
    </xf>
    <xf numFmtId="0" fontId="15" fillId="0" borderId="36"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7" xfId="0" applyFont="1" applyBorder="1" applyAlignment="1">
      <alignment horizontal="center" vertical="center" wrapText="1"/>
    </xf>
    <xf numFmtId="0" fontId="18" fillId="0" borderId="9" xfId="0" applyFont="1" applyBorder="1" applyAlignment="1">
      <alignment horizontal="center" vertical="center" wrapText="1"/>
    </xf>
    <xf numFmtId="0" fontId="0" fillId="0" borderId="9" xfId="0" applyBorder="1" applyAlignment="1">
      <alignment vertical="center" wrapText="1"/>
    </xf>
    <xf numFmtId="0" fontId="0" fillId="0" borderId="38" xfId="0" applyBorder="1" applyAlignment="1">
      <alignment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0" fillId="0" borderId="40" xfId="0" applyBorder="1" applyAlignment="1">
      <alignment horizontal="center" vertical="center" wrapText="1"/>
    </xf>
    <xf numFmtId="0" fontId="0" fillId="0" borderId="40" xfId="0" applyBorder="1" applyAlignment="1">
      <alignment vertical="center" wrapText="1"/>
    </xf>
    <xf numFmtId="0" fontId="0" fillId="0" borderId="46" xfId="0" applyBorder="1" applyAlignment="1">
      <alignment vertical="center" wrapText="1"/>
    </xf>
    <xf numFmtId="0" fontId="25" fillId="2" borderId="7" xfId="0" applyFont="1" applyFill="1" applyBorder="1" applyAlignment="1">
      <alignment horizontal="left" vertical="center" wrapText="1"/>
    </xf>
    <xf numFmtId="0" fontId="11" fillId="2" borderId="7" xfId="0" applyFont="1" applyFill="1" applyBorder="1" applyAlignment="1">
      <alignment horizontal="left" vertical="center" wrapText="1"/>
    </xf>
    <xf numFmtId="0" fontId="11" fillId="2" borderId="39" xfId="0" applyFont="1" applyFill="1" applyBorder="1" applyAlignment="1">
      <alignment horizontal="left" vertical="center" wrapText="1"/>
    </xf>
    <xf numFmtId="0" fontId="19" fillId="2" borderId="41" xfId="0" applyFont="1" applyFill="1" applyBorder="1" applyAlignment="1">
      <alignment horizontal="left" vertical="center" wrapText="1"/>
    </xf>
    <xf numFmtId="0" fontId="19" fillId="2" borderId="0" xfId="0" applyFont="1" applyFill="1" applyAlignment="1">
      <alignment horizontal="left" vertical="center" wrapText="1"/>
    </xf>
    <xf numFmtId="0" fontId="11" fillId="2" borderId="0" xfId="0" applyFont="1" applyFill="1" applyAlignment="1">
      <alignment horizontal="left" vertical="center"/>
    </xf>
    <xf numFmtId="0" fontId="11" fillId="2" borderId="42" xfId="0" applyFont="1" applyFill="1" applyBorder="1" applyAlignment="1">
      <alignment horizontal="left" vertical="center"/>
    </xf>
    <xf numFmtId="0" fontId="19" fillId="2" borderId="43" xfId="0" applyFont="1" applyFill="1" applyBorder="1" applyAlignment="1">
      <alignment horizontal="left" vertical="center" wrapText="1"/>
    </xf>
    <xf numFmtId="0" fontId="19" fillId="2" borderId="44" xfId="0" applyFont="1" applyFill="1" applyBorder="1" applyAlignment="1">
      <alignment horizontal="left" vertical="center" wrapText="1"/>
    </xf>
    <xf numFmtId="0" fontId="11" fillId="2" borderId="44" xfId="0" applyFont="1" applyFill="1" applyBorder="1" applyAlignment="1">
      <alignment horizontal="left" vertical="center"/>
    </xf>
    <xf numFmtId="0" fontId="11" fillId="2" borderId="45" xfId="0" applyFont="1" applyFill="1" applyBorder="1" applyAlignment="1">
      <alignment horizontal="left" vertical="center"/>
    </xf>
    <xf numFmtId="0" fontId="15" fillId="0" borderId="26" xfId="0" applyFont="1" applyBorder="1" applyAlignment="1">
      <alignment horizontal="right" vertical="center" wrapText="1"/>
    </xf>
    <xf numFmtId="0" fontId="0" fillId="0" borderId="19" xfId="0" applyBorder="1" applyAlignment="1">
      <alignment horizontal="right" vertical="center" wrapText="1"/>
    </xf>
    <xf numFmtId="0" fontId="0" fillId="0" borderId="66" xfId="0" applyBorder="1" applyAlignment="1">
      <alignment horizontal="right" vertical="center" wrapText="1"/>
    </xf>
    <xf numFmtId="0" fontId="15" fillId="0" borderId="21" xfId="0" applyFont="1" applyBorder="1" applyAlignment="1">
      <alignment horizontal="center" vertical="center" textRotation="255" wrapText="1"/>
    </xf>
    <xf numFmtId="0" fontId="0" fillId="0" borderId="22" xfId="0" applyBorder="1" applyAlignment="1">
      <alignment horizontal="center" vertical="center" textRotation="255" wrapText="1"/>
    </xf>
    <xf numFmtId="0" fontId="0" fillId="0" borderId="85" xfId="0" applyBorder="1" applyAlignment="1">
      <alignment horizontal="center" vertical="center" textRotation="255" wrapText="1"/>
    </xf>
    <xf numFmtId="0" fontId="14" fillId="0" borderId="27" xfId="0" applyFont="1" applyBorder="1" applyAlignment="1">
      <alignment horizontal="center" vertical="center" wrapText="1"/>
    </xf>
    <xf numFmtId="0" fontId="3" fillId="0" borderId="14" xfId="0" applyFont="1" applyBorder="1" applyAlignment="1">
      <alignment horizontal="center" vertical="center" wrapText="1"/>
    </xf>
    <xf numFmtId="0" fontId="14" fillId="0" borderId="28" xfId="0" applyFont="1" applyBorder="1" applyAlignment="1">
      <alignment horizontal="center" vertical="center" wrapText="1"/>
    </xf>
    <xf numFmtId="0" fontId="3" fillId="0" borderId="15" xfId="0" applyFont="1" applyBorder="1" applyAlignment="1">
      <alignment horizontal="center" vertical="center" wrapText="1"/>
    </xf>
    <xf numFmtId="0" fontId="14" fillId="0" borderId="26"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47" xfId="0" applyFont="1" applyBorder="1" applyAlignment="1">
      <alignment horizontal="center" vertical="center" wrapText="1"/>
    </xf>
    <xf numFmtId="0" fontId="17" fillId="0" borderId="30" xfId="0" applyFont="1" applyBorder="1" applyAlignment="1">
      <alignment horizontal="left" vertical="center" wrapText="1"/>
    </xf>
    <xf numFmtId="0" fontId="0" fillId="0" borderId="48" xfId="0" applyBorder="1" applyAlignment="1">
      <alignment horizontal="left" vertical="center" wrapText="1"/>
    </xf>
    <xf numFmtId="0" fontId="4" fillId="0" borderId="25" xfId="0" applyFont="1" applyBorder="1" applyAlignment="1">
      <alignment horizontal="left" vertical="center" wrapText="1"/>
    </xf>
    <xf numFmtId="0" fontId="0" fillId="0" borderId="49" xfId="0" applyBorder="1" applyAlignment="1">
      <alignment horizontal="left" vertical="center" wrapText="1"/>
    </xf>
    <xf numFmtId="56" fontId="25" fillId="2" borderId="86" xfId="0" applyNumberFormat="1" applyFont="1" applyFill="1" applyBorder="1" applyAlignment="1">
      <alignment horizontal="center" vertical="center" wrapText="1"/>
    </xf>
    <xf numFmtId="0" fontId="11" fillId="2" borderId="88" xfId="0" applyFont="1" applyFill="1" applyBorder="1" applyAlignment="1">
      <alignment horizontal="center" vertical="center" wrapText="1"/>
    </xf>
    <xf numFmtId="0" fontId="19" fillId="2" borderId="27" xfId="0" applyFont="1" applyFill="1" applyBorder="1" applyAlignment="1">
      <alignment horizontal="left" vertical="center" wrapText="1"/>
    </xf>
    <xf numFmtId="0" fontId="19" fillId="2" borderId="31" xfId="0" applyFont="1" applyFill="1" applyBorder="1" applyAlignment="1">
      <alignment horizontal="left" vertical="center" wrapText="1"/>
    </xf>
    <xf numFmtId="0" fontId="11" fillId="2" borderId="31" xfId="0" applyFont="1" applyFill="1" applyBorder="1" applyAlignment="1">
      <alignment horizontal="left" vertical="center"/>
    </xf>
    <xf numFmtId="0" fontId="11" fillId="2" borderId="14" xfId="0" applyFont="1" applyFill="1" applyBorder="1" applyAlignment="1">
      <alignment horizontal="left" vertical="center"/>
    </xf>
    <xf numFmtId="0" fontId="11" fillId="2" borderId="84" xfId="0" applyFont="1" applyFill="1" applyBorder="1" applyAlignment="1">
      <alignment horizontal="center" vertical="center" wrapText="1"/>
    </xf>
    <xf numFmtId="56" fontId="25" fillId="2" borderId="105" xfId="0" applyNumberFormat="1" applyFont="1" applyFill="1" applyBorder="1" applyAlignment="1">
      <alignment horizontal="center" vertical="center" wrapText="1"/>
    </xf>
    <xf numFmtId="0" fontId="11" fillId="2" borderId="106" xfId="0" applyFont="1" applyFill="1" applyBorder="1" applyAlignment="1">
      <alignment horizontal="center" vertical="center" wrapText="1"/>
    </xf>
    <xf numFmtId="3" fontId="44" fillId="0" borderId="32" xfId="0" applyNumberFormat="1" applyFont="1" applyBorder="1">
      <alignment vertical="center"/>
    </xf>
    <xf numFmtId="0" fontId="12" fillId="0" borderId="32" xfId="0" applyFont="1" applyBorder="1">
      <alignment vertical="center"/>
    </xf>
    <xf numFmtId="56" fontId="25" fillId="2" borderId="92" xfId="0" applyNumberFormat="1" applyFont="1" applyFill="1" applyBorder="1" applyAlignment="1">
      <alignment horizontal="center" vertical="center" wrapText="1"/>
    </xf>
    <xf numFmtId="0" fontId="11" fillId="2" borderId="87" xfId="0" applyFont="1" applyFill="1" applyBorder="1" applyAlignment="1">
      <alignment horizontal="center" vertical="center" wrapText="1"/>
    </xf>
    <xf numFmtId="56" fontId="25" fillId="2" borderId="99" xfId="0" applyNumberFormat="1" applyFont="1" applyFill="1" applyBorder="1" applyAlignment="1">
      <alignment horizontal="center" vertical="center" wrapText="1"/>
    </xf>
    <xf numFmtId="0" fontId="11" fillId="2" borderId="2" xfId="0" applyFont="1"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5" xfId="0" applyFill="1" applyBorder="1" applyAlignment="1">
      <alignment horizontal="center" vertical="center" wrapText="1"/>
    </xf>
    <xf numFmtId="0" fontId="0" fillId="2" borderId="63" xfId="0" applyFill="1" applyBorder="1" applyAlignment="1">
      <alignment horizontal="center" vertical="center" wrapText="1"/>
    </xf>
    <xf numFmtId="0" fontId="0" fillId="2" borderId="49" xfId="0" applyFill="1" applyBorder="1" applyAlignment="1">
      <alignment horizontal="center" vertical="center" wrapText="1"/>
    </xf>
    <xf numFmtId="0" fontId="3" fillId="0" borderId="82" xfId="0" applyFont="1" applyBorder="1" applyAlignment="1">
      <alignment horizontal="right" vertical="center" wrapText="1"/>
    </xf>
    <xf numFmtId="0" fontId="0" fillId="0" borderId="83" xfId="0" applyBorder="1" applyAlignment="1">
      <alignment vertical="center" wrapText="1"/>
    </xf>
    <xf numFmtId="0" fontId="0" fillId="0" borderId="84" xfId="0" applyBorder="1" applyAlignment="1">
      <alignment vertical="center" wrapText="1"/>
    </xf>
  </cellXfs>
  <cellStyles count="3">
    <cellStyle name="ハイパーリンク" xfId="2" builtinId="8"/>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238125</xdr:colOff>
      <xdr:row>142</xdr:row>
      <xdr:rowOff>95251</xdr:rowOff>
    </xdr:from>
    <xdr:to>
      <xdr:col>4</xdr:col>
      <xdr:colOff>962025</xdr:colOff>
      <xdr:row>153</xdr:row>
      <xdr:rowOff>1</xdr:rowOff>
    </xdr:to>
    <xdr:sp macro="" textlink="">
      <xdr:nvSpPr>
        <xdr:cNvPr id="2" name="正方形/長方形 1">
          <a:extLst>
            <a:ext uri="{FF2B5EF4-FFF2-40B4-BE49-F238E27FC236}">
              <a16:creationId xmlns:a16="http://schemas.microsoft.com/office/drawing/2014/main" id="{C399D76F-C42C-461E-9253-F717EF3082E3}"/>
            </a:ext>
          </a:extLst>
        </xdr:cNvPr>
        <xdr:cNvSpPr/>
      </xdr:nvSpPr>
      <xdr:spPr>
        <a:xfrm>
          <a:off x="238125" y="34080451"/>
          <a:ext cx="3314700" cy="1790700"/>
        </a:xfrm>
        <a:prstGeom prst="rect">
          <a:avLst/>
        </a:prstGeom>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5</xdr:col>
      <xdr:colOff>9525</xdr:colOff>
      <xdr:row>142</xdr:row>
      <xdr:rowOff>114300</xdr:rowOff>
    </xdr:from>
    <xdr:to>
      <xdr:col>7</xdr:col>
      <xdr:colOff>628650</xdr:colOff>
      <xdr:row>153</xdr:row>
      <xdr:rowOff>19050</xdr:rowOff>
    </xdr:to>
    <xdr:sp macro="" textlink="">
      <xdr:nvSpPr>
        <xdr:cNvPr id="3" name="正方形/長方形 2">
          <a:extLst>
            <a:ext uri="{FF2B5EF4-FFF2-40B4-BE49-F238E27FC236}">
              <a16:creationId xmlns:a16="http://schemas.microsoft.com/office/drawing/2014/main" id="{ED52C949-91FD-452B-9421-D3488F4FDF31}"/>
            </a:ext>
          </a:extLst>
        </xdr:cNvPr>
        <xdr:cNvSpPr/>
      </xdr:nvSpPr>
      <xdr:spPr>
        <a:xfrm>
          <a:off x="3952875" y="34099500"/>
          <a:ext cx="3314700" cy="1790700"/>
        </a:xfrm>
        <a:prstGeom prst="rect">
          <a:avLst/>
        </a:prstGeom>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1</xdr:col>
      <xdr:colOff>0</xdr:colOff>
      <xdr:row>158</xdr:row>
      <xdr:rowOff>0</xdr:rowOff>
    </xdr:from>
    <xdr:to>
      <xdr:col>4</xdr:col>
      <xdr:colOff>981075</xdr:colOff>
      <xdr:row>168</xdr:row>
      <xdr:rowOff>76200</xdr:rowOff>
    </xdr:to>
    <xdr:sp macro="" textlink="">
      <xdr:nvSpPr>
        <xdr:cNvPr id="4" name="正方形/長方形 3">
          <a:extLst>
            <a:ext uri="{FF2B5EF4-FFF2-40B4-BE49-F238E27FC236}">
              <a16:creationId xmlns:a16="http://schemas.microsoft.com/office/drawing/2014/main" id="{622FB35A-93A8-4CAE-B1BA-A94819A37A15}"/>
            </a:ext>
          </a:extLst>
        </xdr:cNvPr>
        <xdr:cNvSpPr/>
      </xdr:nvSpPr>
      <xdr:spPr>
        <a:xfrm>
          <a:off x="257175" y="36728400"/>
          <a:ext cx="3314700" cy="1790700"/>
        </a:xfrm>
        <a:prstGeom prst="rect">
          <a:avLst/>
        </a:prstGeom>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twoCellAnchor>
    <xdr:from>
      <xdr:col>5</xdr:col>
      <xdr:colOff>0</xdr:colOff>
      <xdr:row>158</xdr:row>
      <xdr:rowOff>0</xdr:rowOff>
    </xdr:from>
    <xdr:to>
      <xdr:col>7</xdr:col>
      <xdr:colOff>619125</xdr:colOff>
      <xdr:row>168</xdr:row>
      <xdr:rowOff>76200</xdr:rowOff>
    </xdr:to>
    <xdr:sp macro="" textlink="">
      <xdr:nvSpPr>
        <xdr:cNvPr id="5" name="正方形/長方形 4">
          <a:extLst>
            <a:ext uri="{FF2B5EF4-FFF2-40B4-BE49-F238E27FC236}">
              <a16:creationId xmlns:a16="http://schemas.microsoft.com/office/drawing/2014/main" id="{3A905F09-EDCE-4F35-9F5A-3871CBDB2808}"/>
            </a:ext>
          </a:extLst>
        </xdr:cNvPr>
        <xdr:cNvSpPr/>
      </xdr:nvSpPr>
      <xdr:spPr>
        <a:xfrm>
          <a:off x="3943350" y="36728400"/>
          <a:ext cx="3314700" cy="1790700"/>
        </a:xfrm>
        <a:prstGeom prst="rect">
          <a:avLst/>
        </a:prstGeom>
      </xdr:spPr>
      <xdr:style>
        <a:lnRef idx="2">
          <a:schemeClr val="accent6"/>
        </a:lnRef>
        <a:fillRef idx="1">
          <a:schemeClr val="lt1"/>
        </a:fillRef>
        <a:effectRef idx="0">
          <a:schemeClr val="accent6"/>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28574</xdr:colOff>
      <xdr:row>53</xdr:row>
      <xdr:rowOff>152399</xdr:rowOff>
    </xdr:from>
    <xdr:to>
      <xdr:col>14</xdr:col>
      <xdr:colOff>133350</xdr:colOff>
      <xdr:row>60</xdr:row>
      <xdr:rowOff>76200</xdr:rowOff>
    </xdr:to>
    <xdr:sp macro="" textlink="">
      <xdr:nvSpPr>
        <xdr:cNvPr id="24583" name="Text Box 7">
          <a:extLst>
            <a:ext uri="{FF2B5EF4-FFF2-40B4-BE49-F238E27FC236}">
              <a16:creationId xmlns:a16="http://schemas.microsoft.com/office/drawing/2014/main" id="{14AF7E40-FFE5-8CEC-3495-1BB381BCA77E}"/>
            </a:ext>
          </a:extLst>
        </xdr:cNvPr>
        <xdr:cNvSpPr txBox="1">
          <a:spLocks noChangeArrowheads="1"/>
        </xdr:cNvSpPr>
      </xdr:nvSpPr>
      <xdr:spPr bwMode="auto">
        <a:xfrm>
          <a:off x="2447924" y="9886949"/>
          <a:ext cx="5991226" cy="1123951"/>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①　領収書は、収支決算書の経費項目ごとに用紙を別にし、重ならないように貼付してください。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②　領収書のあて先は、団体名にして下さい。</a:t>
          </a:r>
        </a:p>
        <a:p>
          <a:pPr algn="l" rtl="0">
            <a:defRPr sz="1000"/>
          </a:pPr>
          <a:r>
            <a:rPr lang="ja-JP" altLang="en-US" sz="1100" b="0" i="0" u="none" strike="noStrike" baseline="0">
              <a:solidFill>
                <a:srgbClr val="000000"/>
              </a:solidFill>
              <a:latin typeface="ＭＳ Ｐゴシック"/>
              <a:ea typeface="ＭＳ Ｐゴシック"/>
            </a:rPr>
            <a:t>　　 個人で立替え払いをした場合は、留意事項を参照して領収書を作成して下さい。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③　コピーの場合原本証明を提出して下さい。</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④　領収書には整理番号を記入し、経費項目ごとに一覧表を作成してください。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95251</xdr:colOff>
      <xdr:row>20</xdr:row>
      <xdr:rowOff>76200</xdr:rowOff>
    </xdr:from>
    <xdr:to>
      <xdr:col>5</xdr:col>
      <xdr:colOff>1038225</xdr:colOff>
      <xdr:row>20</xdr:row>
      <xdr:rowOff>190500</xdr:rowOff>
    </xdr:to>
    <xdr:sp macro="" textlink="">
      <xdr:nvSpPr>
        <xdr:cNvPr id="2" name="大かっこ 1">
          <a:extLst>
            <a:ext uri="{FF2B5EF4-FFF2-40B4-BE49-F238E27FC236}">
              <a16:creationId xmlns:a16="http://schemas.microsoft.com/office/drawing/2014/main" id="{00000000-0008-0000-0000-000002000000}"/>
            </a:ext>
          </a:extLst>
        </xdr:cNvPr>
        <xdr:cNvSpPr/>
      </xdr:nvSpPr>
      <xdr:spPr>
        <a:xfrm>
          <a:off x="4210051" y="346710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20</xdr:row>
      <xdr:rowOff>76200</xdr:rowOff>
    </xdr:from>
    <xdr:to>
      <xdr:col>6</xdr:col>
      <xdr:colOff>1038225</xdr:colOff>
      <xdr:row>20</xdr:row>
      <xdr:rowOff>190500</xdr:rowOff>
    </xdr:to>
    <xdr:sp macro="" textlink="">
      <xdr:nvSpPr>
        <xdr:cNvPr id="29" name="大かっこ 28">
          <a:extLst>
            <a:ext uri="{FF2B5EF4-FFF2-40B4-BE49-F238E27FC236}">
              <a16:creationId xmlns:a16="http://schemas.microsoft.com/office/drawing/2014/main" id="{00000000-0008-0000-0000-00001D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22</xdr:row>
      <xdr:rowOff>76200</xdr:rowOff>
    </xdr:from>
    <xdr:to>
      <xdr:col>5</xdr:col>
      <xdr:colOff>1038225</xdr:colOff>
      <xdr:row>22</xdr:row>
      <xdr:rowOff>190500</xdr:rowOff>
    </xdr:to>
    <xdr:sp macro="" textlink="">
      <xdr:nvSpPr>
        <xdr:cNvPr id="31" name="大かっこ 30">
          <a:extLst>
            <a:ext uri="{FF2B5EF4-FFF2-40B4-BE49-F238E27FC236}">
              <a16:creationId xmlns:a16="http://schemas.microsoft.com/office/drawing/2014/main" id="{00000000-0008-0000-0000-00001F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22</xdr:row>
      <xdr:rowOff>76200</xdr:rowOff>
    </xdr:from>
    <xdr:to>
      <xdr:col>6</xdr:col>
      <xdr:colOff>1038225</xdr:colOff>
      <xdr:row>22</xdr:row>
      <xdr:rowOff>190500</xdr:rowOff>
    </xdr:to>
    <xdr:sp macro="" textlink="">
      <xdr:nvSpPr>
        <xdr:cNvPr id="32" name="大かっこ 31">
          <a:extLst>
            <a:ext uri="{FF2B5EF4-FFF2-40B4-BE49-F238E27FC236}">
              <a16:creationId xmlns:a16="http://schemas.microsoft.com/office/drawing/2014/main" id="{00000000-0008-0000-0000-000020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24</xdr:row>
      <xdr:rowOff>76200</xdr:rowOff>
    </xdr:from>
    <xdr:to>
      <xdr:col>5</xdr:col>
      <xdr:colOff>1038225</xdr:colOff>
      <xdr:row>24</xdr:row>
      <xdr:rowOff>190500</xdr:rowOff>
    </xdr:to>
    <xdr:sp macro="" textlink="">
      <xdr:nvSpPr>
        <xdr:cNvPr id="33" name="大かっこ 32">
          <a:extLst>
            <a:ext uri="{FF2B5EF4-FFF2-40B4-BE49-F238E27FC236}">
              <a16:creationId xmlns:a16="http://schemas.microsoft.com/office/drawing/2014/main" id="{00000000-0008-0000-0000-000021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24</xdr:row>
      <xdr:rowOff>76200</xdr:rowOff>
    </xdr:from>
    <xdr:to>
      <xdr:col>6</xdr:col>
      <xdr:colOff>1038225</xdr:colOff>
      <xdr:row>24</xdr:row>
      <xdr:rowOff>190500</xdr:rowOff>
    </xdr:to>
    <xdr:sp macro="" textlink="">
      <xdr:nvSpPr>
        <xdr:cNvPr id="34" name="大かっこ 33">
          <a:extLst>
            <a:ext uri="{FF2B5EF4-FFF2-40B4-BE49-F238E27FC236}">
              <a16:creationId xmlns:a16="http://schemas.microsoft.com/office/drawing/2014/main" id="{00000000-0008-0000-0000-000022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26</xdr:row>
      <xdr:rowOff>76200</xdr:rowOff>
    </xdr:from>
    <xdr:to>
      <xdr:col>5</xdr:col>
      <xdr:colOff>1038225</xdr:colOff>
      <xdr:row>26</xdr:row>
      <xdr:rowOff>190500</xdr:rowOff>
    </xdr:to>
    <xdr:sp macro="" textlink="">
      <xdr:nvSpPr>
        <xdr:cNvPr id="35" name="大かっこ 34">
          <a:extLst>
            <a:ext uri="{FF2B5EF4-FFF2-40B4-BE49-F238E27FC236}">
              <a16:creationId xmlns:a16="http://schemas.microsoft.com/office/drawing/2014/main" id="{00000000-0008-0000-0000-000023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26</xdr:row>
      <xdr:rowOff>76200</xdr:rowOff>
    </xdr:from>
    <xdr:to>
      <xdr:col>6</xdr:col>
      <xdr:colOff>1038225</xdr:colOff>
      <xdr:row>26</xdr:row>
      <xdr:rowOff>190500</xdr:rowOff>
    </xdr:to>
    <xdr:sp macro="" textlink="">
      <xdr:nvSpPr>
        <xdr:cNvPr id="36" name="大かっこ 35">
          <a:extLst>
            <a:ext uri="{FF2B5EF4-FFF2-40B4-BE49-F238E27FC236}">
              <a16:creationId xmlns:a16="http://schemas.microsoft.com/office/drawing/2014/main" id="{00000000-0008-0000-0000-000024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28</xdr:row>
      <xdr:rowOff>76200</xdr:rowOff>
    </xdr:from>
    <xdr:to>
      <xdr:col>5</xdr:col>
      <xdr:colOff>1038225</xdr:colOff>
      <xdr:row>28</xdr:row>
      <xdr:rowOff>190500</xdr:rowOff>
    </xdr:to>
    <xdr:sp macro="" textlink="">
      <xdr:nvSpPr>
        <xdr:cNvPr id="37" name="大かっこ 36">
          <a:extLst>
            <a:ext uri="{FF2B5EF4-FFF2-40B4-BE49-F238E27FC236}">
              <a16:creationId xmlns:a16="http://schemas.microsoft.com/office/drawing/2014/main" id="{00000000-0008-0000-0000-000025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28</xdr:row>
      <xdr:rowOff>76200</xdr:rowOff>
    </xdr:from>
    <xdr:to>
      <xdr:col>6</xdr:col>
      <xdr:colOff>1038225</xdr:colOff>
      <xdr:row>28</xdr:row>
      <xdr:rowOff>190500</xdr:rowOff>
    </xdr:to>
    <xdr:sp macro="" textlink="">
      <xdr:nvSpPr>
        <xdr:cNvPr id="38" name="大かっこ 37">
          <a:extLst>
            <a:ext uri="{FF2B5EF4-FFF2-40B4-BE49-F238E27FC236}">
              <a16:creationId xmlns:a16="http://schemas.microsoft.com/office/drawing/2014/main" id="{00000000-0008-0000-0000-000026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30</xdr:row>
      <xdr:rowOff>76200</xdr:rowOff>
    </xdr:from>
    <xdr:to>
      <xdr:col>5</xdr:col>
      <xdr:colOff>1038225</xdr:colOff>
      <xdr:row>30</xdr:row>
      <xdr:rowOff>190500</xdr:rowOff>
    </xdr:to>
    <xdr:sp macro="" textlink="">
      <xdr:nvSpPr>
        <xdr:cNvPr id="39" name="大かっこ 38">
          <a:extLst>
            <a:ext uri="{FF2B5EF4-FFF2-40B4-BE49-F238E27FC236}">
              <a16:creationId xmlns:a16="http://schemas.microsoft.com/office/drawing/2014/main" id="{00000000-0008-0000-0000-000027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30</xdr:row>
      <xdr:rowOff>76200</xdr:rowOff>
    </xdr:from>
    <xdr:to>
      <xdr:col>6</xdr:col>
      <xdr:colOff>1038225</xdr:colOff>
      <xdr:row>30</xdr:row>
      <xdr:rowOff>190500</xdr:rowOff>
    </xdr:to>
    <xdr:sp macro="" textlink="">
      <xdr:nvSpPr>
        <xdr:cNvPr id="40" name="大かっこ 39">
          <a:extLst>
            <a:ext uri="{FF2B5EF4-FFF2-40B4-BE49-F238E27FC236}">
              <a16:creationId xmlns:a16="http://schemas.microsoft.com/office/drawing/2014/main" id="{00000000-0008-0000-0000-000028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32</xdr:row>
      <xdr:rowOff>76200</xdr:rowOff>
    </xdr:from>
    <xdr:to>
      <xdr:col>5</xdr:col>
      <xdr:colOff>1038225</xdr:colOff>
      <xdr:row>32</xdr:row>
      <xdr:rowOff>190500</xdr:rowOff>
    </xdr:to>
    <xdr:sp macro="" textlink="">
      <xdr:nvSpPr>
        <xdr:cNvPr id="41" name="大かっこ 40">
          <a:extLst>
            <a:ext uri="{FF2B5EF4-FFF2-40B4-BE49-F238E27FC236}">
              <a16:creationId xmlns:a16="http://schemas.microsoft.com/office/drawing/2014/main" id="{00000000-0008-0000-0000-000029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32</xdr:row>
      <xdr:rowOff>76200</xdr:rowOff>
    </xdr:from>
    <xdr:to>
      <xdr:col>6</xdr:col>
      <xdr:colOff>1038225</xdr:colOff>
      <xdr:row>32</xdr:row>
      <xdr:rowOff>190500</xdr:rowOff>
    </xdr:to>
    <xdr:sp macro="" textlink="">
      <xdr:nvSpPr>
        <xdr:cNvPr id="42" name="大かっこ 41">
          <a:extLst>
            <a:ext uri="{FF2B5EF4-FFF2-40B4-BE49-F238E27FC236}">
              <a16:creationId xmlns:a16="http://schemas.microsoft.com/office/drawing/2014/main" id="{00000000-0008-0000-0000-00002A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34</xdr:row>
      <xdr:rowOff>76200</xdr:rowOff>
    </xdr:from>
    <xdr:to>
      <xdr:col>5</xdr:col>
      <xdr:colOff>1038225</xdr:colOff>
      <xdr:row>34</xdr:row>
      <xdr:rowOff>190500</xdr:rowOff>
    </xdr:to>
    <xdr:sp macro="" textlink="">
      <xdr:nvSpPr>
        <xdr:cNvPr id="43" name="大かっこ 42">
          <a:extLst>
            <a:ext uri="{FF2B5EF4-FFF2-40B4-BE49-F238E27FC236}">
              <a16:creationId xmlns:a16="http://schemas.microsoft.com/office/drawing/2014/main" id="{00000000-0008-0000-0000-00002B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34</xdr:row>
      <xdr:rowOff>76200</xdr:rowOff>
    </xdr:from>
    <xdr:to>
      <xdr:col>6</xdr:col>
      <xdr:colOff>1038225</xdr:colOff>
      <xdr:row>34</xdr:row>
      <xdr:rowOff>190500</xdr:rowOff>
    </xdr:to>
    <xdr:sp macro="" textlink="">
      <xdr:nvSpPr>
        <xdr:cNvPr id="44" name="大かっこ 43">
          <a:extLst>
            <a:ext uri="{FF2B5EF4-FFF2-40B4-BE49-F238E27FC236}">
              <a16:creationId xmlns:a16="http://schemas.microsoft.com/office/drawing/2014/main" id="{00000000-0008-0000-0000-00002C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36</xdr:row>
      <xdr:rowOff>76200</xdr:rowOff>
    </xdr:from>
    <xdr:to>
      <xdr:col>5</xdr:col>
      <xdr:colOff>1038225</xdr:colOff>
      <xdr:row>36</xdr:row>
      <xdr:rowOff>190500</xdr:rowOff>
    </xdr:to>
    <xdr:sp macro="" textlink="">
      <xdr:nvSpPr>
        <xdr:cNvPr id="45" name="大かっこ 44">
          <a:extLst>
            <a:ext uri="{FF2B5EF4-FFF2-40B4-BE49-F238E27FC236}">
              <a16:creationId xmlns:a16="http://schemas.microsoft.com/office/drawing/2014/main" id="{00000000-0008-0000-0000-00002D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36</xdr:row>
      <xdr:rowOff>76200</xdr:rowOff>
    </xdr:from>
    <xdr:to>
      <xdr:col>6</xdr:col>
      <xdr:colOff>1038225</xdr:colOff>
      <xdr:row>36</xdr:row>
      <xdr:rowOff>190500</xdr:rowOff>
    </xdr:to>
    <xdr:sp macro="" textlink="">
      <xdr:nvSpPr>
        <xdr:cNvPr id="46" name="大かっこ 45">
          <a:extLst>
            <a:ext uri="{FF2B5EF4-FFF2-40B4-BE49-F238E27FC236}">
              <a16:creationId xmlns:a16="http://schemas.microsoft.com/office/drawing/2014/main" id="{00000000-0008-0000-0000-00002E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38</xdr:row>
      <xdr:rowOff>76200</xdr:rowOff>
    </xdr:from>
    <xdr:to>
      <xdr:col>5</xdr:col>
      <xdr:colOff>1038225</xdr:colOff>
      <xdr:row>38</xdr:row>
      <xdr:rowOff>190500</xdr:rowOff>
    </xdr:to>
    <xdr:sp macro="" textlink="">
      <xdr:nvSpPr>
        <xdr:cNvPr id="47" name="大かっこ 46">
          <a:extLst>
            <a:ext uri="{FF2B5EF4-FFF2-40B4-BE49-F238E27FC236}">
              <a16:creationId xmlns:a16="http://schemas.microsoft.com/office/drawing/2014/main" id="{00000000-0008-0000-0000-00002F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38</xdr:row>
      <xdr:rowOff>76200</xdr:rowOff>
    </xdr:from>
    <xdr:to>
      <xdr:col>6</xdr:col>
      <xdr:colOff>1038225</xdr:colOff>
      <xdr:row>38</xdr:row>
      <xdr:rowOff>190500</xdr:rowOff>
    </xdr:to>
    <xdr:sp macro="" textlink="">
      <xdr:nvSpPr>
        <xdr:cNvPr id="48" name="大かっこ 47">
          <a:extLst>
            <a:ext uri="{FF2B5EF4-FFF2-40B4-BE49-F238E27FC236}">
              <a16:creationId xmlns:a16="http://schemas.microsoft.com/office/drawing/2014/main" id="{00000000-0008-0000-0000-000030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40</xdr:row>
      <xdr:rowOff>76200</xdr:rowOff>
    </xdr:from>
    <xdr:to>
      <xdr:col>5</xdr:col>
      <xdr:colOff>1038225</xdr:colOff>
      <xdr:row>40</xdr:row>
      <xdr:rowOff>190500</xdr:rowOff>
    </xdr:to>
    <xdr:sp macro="" textlink="">
      <xdr:nvSpPr>
        <xdr:cNvPr id="49" name="大かっこ 48">
          <a:extLst>
            <a:ext uri="{FF2B5EF4-FFF2-40B4-BE49-F238E27FC236}">
              <a16:creationId xmlns:a16="http://schemas.microsoft.com/office/drawing/2014/main" id="{00000000-0008-0000-0000-000031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40</xdr:row>
      <xdr:rowOff>76200</xdr:rowOff>
    </xdr:from>
    <xdr:to>
      <xdr:col>6</xdr:col>
      <xdr:colOff>1038225</xdr:colOff>
      <xdr:row>40</xdr:row>
      <xdr:rowOff>190500</xdr:rowOff>
    </xdr:to>
    <xdr:sp macro="" textlink="">
      <xdr:nvSpPr>
        <xdr:cNvPr id="50" name="大かっこ 49">
          <a:extLst>
            <a:ext uri="{FF2B5EF4-FFF2-40B4-BE49-F238E27FC236}">
              <a16:creationId xmlns:a16="http://schemas.microsoft.com/office/drawing/2014/main" id="{00000000-0008-0000-0000-000032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42</xdr:row>
      <xdr:rowOff>76200</xdr:rowOff>
    </xdr:from>
    <xdr:to>
      <xdr:col>5</xdr:col>
      <xdr:colOff>1038225</xdr:colOff>
      <xdr:row>42</xdr:row>
      <xdr:rowOff>190500</xdr:rowOff>
    </xdr:to>
    <xdr:sp macro="" textlink="">
      <xdr:nvSpPr>
        <xdr:cNvPr id="51" name="大かっこ 50">
          <a:extLst>
            <a:ext uri="{FF2B5EF4-FFF2-40B4-BE49-F238E27FC236}">
              <a16:creationId xmlns:a16="http://schemas.microsoft.com/office/drawing/2014/main" id="{00000000-0008-0000-0000-000033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42</xdr:row>
      <xdr:rowOff>76200</xdr:rowOff>
    </xdr:from>
    <xdr:to>
      <xdr:col>6</xdr:col>
      <xdr:colOff>1038225</xdr:colOff>
      <xdr:row>42</xdr:row>
      <xdr:rowOff>190500</xdr:rowOff>
    </xdr:to>
    <xdr:sp macro="" textlink="">
      <xdr:nvSpPr>
        <xdr:cNvPr id="52" name="大かっこ 51">
          <a:extLst>
            <a:ext uri="{FF2B5EF4-FFF2-40B4-BE49-F238E27FC236}">
              <a16:creationId xmlns:a16="http://schemas.microsoft.com/office/drawing/2014/main" id="{00000000-0008-0000-0000-000034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44</xdr:row>
      <xdr:rowOff>76200</xdr:rowOff>
    </xdr:from>
    <xdr:to>
      <xdr:col>5</xdr:col>
      <xdr:colOff>1038225</xdr:colOff>
      <xdr:row>44</xdr:row>
      <xdr:rowOff>190500</xdr:rowOff>
    </xdr:to>
    <xdr:sp macro="" textlink="">
      <xdr:nvSpPr>
        <xdr:cNvPr id="53" name="大かっこ 52">
          <a:extLst>
            <a:ext uri="{FF2B5EF4-FFF2-40B4-BE49-F238E27FC236}">
              <a16:creationId xmlns:a16="http://schemas.microsoft.com/office/drawing/2014/main" id="{00000000-0008-0000-0000-000035000000}"/>
            </a:ext>
          </a:extLst>
        </xdr:cNvPr>
        <xdr:cNvSpPr/>
      </xdr:nvSpPr>
      <xdr:spPr>
        <a:xfrm>
          <a:off x="47529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54" name="大かっこ 53">
          <a:extLst>
            <a:ext uri="{FF2B5EF4-FFF2-40B4-BE49-F238E27FC236}">
              <a16:creationId xmlns:a16="http://schemas.microsoft.com/office/drawing/2014/main" id="{00000000-0008-0000-0000-000036000000}"/>
            </a:ext>
          </a:extLst>
        </xdr:cNvPr>
        <xdr:cNvSpPr/>
      </xdr:nvSpPr>
      <xdr:spPr>
        <a:xfrm>
          <a:off x="5857876" y="3362325"/>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58" name="大かっこ 57">
          <a:extLst>
            <a:ext uri="{FF2B5EF4-FFF2-40B4-BE49-F238E27FC236}">
              <a16:creationId xmlns:a16="http://schemas.microsoft.com/office/drawing/2014/main" id="{00000000-0008-0000-0000-00003A000000}"/>
            </a:ext>
          </a:extLst>
        </xdr:cNvPr>
        <xdr:cNvSpPr/>
      </xdr:nvSpPr>
      <xdr:spPr>
        <a:xfrm>
          <a:off x="4752976" y="114300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59" name="大かっこ 58">
          <a:extLst>
            <a:ext uri="{FF2B5EF4-FFF2-40B4-BE49-F238E27FC236}">
              <a16:creationId xmlns:a16="http://schemas.microsoft.com/office/drawing/2014/main" id="{00000000-0008-0000-0000-00003B00000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11</xdr:row>
      <xdr:rowOff>47625</xdr:rowOff>
    </xdr:from>
    <xdr:to>
      <xdr:col>5</xdr:col>
      <xdr:colOff>1038225</xdr:colOff>
      <xdr:row>11</xdr:row>
      <xdr:rowOff>161925</xdr:rowOff>
    </xdr:to>
    <xdr:sp macro="" textlink="">
      <xdr:nvSpPr>
        <xdr:cNvPr id="60" name="大かっこ 59">
          <a:extLst>
            <a:ext uri="{FF2B5EF4-FFF2-40B4-BE49-F238E27FC236}">
              <a16:creationId xmlns:a16="http://schemas.microsoft.com/office/drawing/2014/main" id="{00000000-0008-0000-0000-00003C000000}"/>
            </a:ext>
          </a:extLst>
        </xdr:cNvPr>
        <xdr:cNvSpPr/>
      </xdr:nvSpPr>
      <xdr:spPr>
        <a:xfrm>
          <a:off x="47529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13</xdr:row>
      <xdr:rowOff>47625</xdr:rowOff>
    </xdr:from>
    <xdr:to>
      <xdr:col>5</xdr:col>
      <xdr:colOff>1038225</xdr:colOff>
      <xdr:row>13</xdr:row>
      <xdr:rowOff>161925</xdr:rowOff>
    </xdr:to>
    <xdr:sp macro="" textlink="">
      <xdr:nvSpPr>
        <xdr:cNvPr id="61" name="大かっこ 60">
          <a:extLst>
            <a:ext uri="{FF2B5EF4-FFF2-40B4-BE49-F238E27FC236}">
              <a16:creationId xmlns:a16="http://schemas.microsoft.com/office/drawing/2014/main" id="{00000000-0008-0000-0000-00003D000000}"/>
            </a:ext>
          </a:extLst>
        </xdr:cNvPr>
        <xdr:cNvSpPr/>
      </xdr:nvSpPr>
      <xdr:spPr>
        <a:xfrm>
          <a:off x="4756898" y="2434478"/>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30</xdr:row>
      <xdr:rowOff>76200</xdr:rowOff>
    </xdr:from>
    <xdr:to>
      <xdr:col>6</xdr:col>
      <xdr:colOff>1038225</xdr:colOff>
      <xdr:row>30</xdr:row>
      <xdr:rowOff>190500</xdr:rowOff>
    </xdr:to>
    <xdr:sp macro="" textlink="">
      <xdr:nvSpPr>
        <xdr:cNvPr id="65" name="大かっこ 64">
          <a:extLst>
            <a:ext uri="{FF2B5EF4-FFF2-40B4-BE49-F238E27FC236}">
              <a16:creationId xmlns:a16="http://schemas.microsoft.com/office/drawing/2014/main" id="{00000000-0008-0000-0000-000041000000}"/>
            </a:ext>
          </a:extLst>
        </xdr:cNvPr>
        <xdr:cNvSpPr/>
      </xdr:nvSpPr>
      <xdr:spPr>
        <a:xfrm>
          <a:off x="4756898" y="6082553"/>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55" name="大かっこ 54">
          <a:extLst>
            <a:ext uri="{FF2B5EF4-FFF2-40B4-BE49-F238E27FC236}">
              <a16:creationId xmlns:a16="http://schemas.microsoft.com/office/drawing/2014/main" id="{81D31415-F811-4FA4-BE92-B4A2F4F248A8}"/>
            </a:ext>
          </a:extLst>
        </xdr:cNvPr>
        <xdr:cNvSpPr/>
      </xdr:nvSpPr>
      <xdr:spPr>
        <a:xfrm>
          <a:off x="6096001" y="95059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56" name="大かっこ 55">
          <a:extLst>
            <a:ext uri="{FF2B5EF4-FFF2-40B4-BE49-F238E27FC236}">
              <a16:creationId xmlns:a16="http://schemas.microsoft.com/office/drawing/2014/main" id="{033C3378-33A3-40A0-B33E-D109DDA106EB}"/>
            </a:ext>
          </a:extLst>
        </xdr:cNvPr>
        <xdr:cNvSpPr/>
      </xdr:nvSpPr>
      <xdr:spPr>
        <a:xfrm>
          <a:off x="6096001" y="95059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57" name="大かっこ 56">
          <a:extLst>
            <a:ext uri="{FF2B5EF4-FFF2-40B4-BE49-F238E27FC236}">
              <a16:creationId xmlns:a16="http://schemas.microsoft.com/office/drawing/2014/main" id="{7D2B6266-3593-4F1F-97B9-4B9549013A29}"/>
            </a:ext>
          </a:extLst>
        </xdr:cNvPr>
        <xdr:cNvSpPr/>
      </xdr:nvSpPr>
      <xdr:spPr>
        <a:xfrm>
          <a:off x="4991101" y="129540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62" name="大かっこ 61">
          <a:extLst>
            <a:ext uri="{FF2B5EF4-FFF2-40B4-BE49-F238E27FC236}">
              <a16:creationId xmlns:a16="http://schemas.microsoft.com/office/drawing/2014/main" id="{8D09909E-6445-4D91-8C7A-83A7ADDF4A90}"/>
            </a:ext>
          </a:extLst>
        </xdr:cNvPr>
        <xdr:cNvSpPr/>
      </xdr:nvSpPr>
      <xdr:spPr>
        <a:xfrm>
          <a:off x="4991101" y="129540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21" name="大かっこ 20">
          <a:extLst>
            <a:ext uri="{FF2B5EF4-FFF2-40B4-BE49-F238E27FC236}">
              <a16:creationId xmlns:a16="http://schemas.microsoft.com/office/drawing/2014/main" id="{92C38A68-6FDA-4F85-A72F-D2A1981C3E9C}"/>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22" name="大かっこ 21">
          <a:extLst>
            <a:ext uri="{FF2B5EF4-FFF2-40B4-BE49-F238E27FC236}">
              <a16:creationId xmlns:a16="http://schemas.microsoft.com/office/drawing/2014/main" id="{DCCBA879-A7ED-4437-9C4F-673838E9438F}"/>
            </a:ext>
          </a:extLst>
        </xdr:cNvPr>
        <xdr:cNvSpPr/>
      </xdr:nvSpPr>
      <xdr:spPr>
        <a:xfrm>
          <a:off x="4486276" y="245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3" name="大かっこ 2">
          <a:extLst>
            <a:ext uri="{FF2B5EF4-FFF2-40B4-BE49-F238E27FC236}">
              <a16:creationId xmlns:a16="http://schemas.microsoft.com/office/drawing/2014/main" id="{6CDD4522-F8A6-4E98-A9F8-64AFF3A3DBE2}"/>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4" name="大かっこ 3">
          <a:extLst>
            <a:ext uri="{FF2B5EF4-FFF2-40B4-BE49-F238E27FC236}">
              <a16:creationId xmlns:a16="http://schemas.microsoft.com/office/drawing/2014/main" id="{BACD3CB8-718C-4EB2-A16F-FBC1BCD18159}"/>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5" name="大かっこ 4">
          <a:extLst>
            <a:ext uri="{FF2B5EF4-FFF2-40B4-BE49-F238E27FC236}">
              <a16:creationId xmlns:a16="http://schemas.microsoft.com/office/drawing/2014/main" id="{81F721FC-7508-4C48-990F-B9EA805B2F89}"/>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6" name="大かっこ 5">
          <a:extLst>
            <a:ext uri="{FF2B5EF4-FFF2-40B4-BE49-F238E27FC236}">
              <a16:creationId xmlns:a16="http://schemas.microsoft.com/office/drawing/2014/main" id="{EC8205C4-5440-440C-83DA-9878C8E66F27}"/>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8</xdr:col>
      <xdr:colOff>47624</xdr:colOff>
      <xdr:row>49</xdr:row>
      <xdr:rowOff>28574</xdr:rowOff>
    </xdr:from>
    <xdr:to>
      <xdr:col>11</xdr:col>
      <xdr:colOff>1162050</xdr:colOff>
      <xdr:row>53</xdr:row>
      <xdr:rowOff>152399</xdr:rowOff>
    </xdr:to>
    <xdr:sp macro="" textlink="">
      <xdr:nvSpPr>
        <xdr:cNvPr id="7" name="吹き出し: 角を丸めた四角形 6">
          <a:extLst>
            <a:ext uri="{FF2B5EF4-FFF2-40B4-BE49-F238E27FC236}">
              <a16:creationId xmlns:a16="http://schemas.microsoft.com/office/drawing/2014/main" id="{D2B303E2-FF17-C9E9-BB11-47635F50707F}"/>
            </a:ext>
          </a:extLst>
        </xdr:cNvPr>
        <xdr:cNvSpPr/>
      </xdr:nvSpPr>
      <xdr:spPr>
        <a:xfrm>
          <a:off x="6915149" y="10772774"/>
          <a:ext cx="3571876" cy="809625"/>
        </a:xfrm>
        <a:prstGeom prst="wedgeRoundRectCallout">
          <a:avLst>
            <a:gd name="adj1" fmla="val -34352"/>
            <a:gd name="adj2" fmla="val -103362"/>
            <a:gd name="adj3" fmla="val 16667"/>
          </a:avLst>
        </a:prstGeom>
        <a:solidFill>
          <a:schemeClr val="bg1"/>
        </a:solidFill>
        <a:ln w="127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３項目が「</a:t>
          </a:r>
          <a:r>
            <a:rPr kumimoji="1" lang="en-US" altLang="ja-JP" sz="1100">
              <a:solidFill>
                <a:sysClr val="windowText" lastClr="000000"/>
              </a:solidFill>
            </a:rPr>
            <a:t>OK</a:t>
          </a:r>
          <a:r>
            <a:rPr kumimoji="1" lang="ja-JP" altLang="en-US" sz="1100">
              <a:solidFill>
                <a:sysClr val="windowText" lastClr="000000"/>
              </a:solidFill>
            </a:rPr>
            <a:t>」表示になるようにしてください</a:t>
          </a:r>
          <a:br>
            <a:rPr kumimoji="1" lang="en-US" altLang="ja-JP" sz="1100">
              <a:solidFill>
                <a:sysClr val="windowText" lastClr="000000"/>
              </a:solidFill>
            </a:rPr>
          </a:br>
          <a:r>
            <a:rPr kumimoji="1" lang="ja-JP" altLang="en-US" sz="1100">
              <a:solidFill>
                <a:sysClr val="windowText" lastClr="000000"/>
              </a:solidFill>
            </a:rPr>
            <a:t>助成対象支出が交付決定額より少ない場合は事務局へ</a:t>
          </a:r>
          <a:br>
            <a:rPr kumimoji="1" lang="en-US" altLang="ja-JP" sz="1100">
              <a:solidFill>
                <a:sysClr val="windowText" lastClr="000000"/>
              </a:solidFill>
            </a:rPr>
          </a:br>
          <a:r>
            <a:rPr kumimoji="1" lang="ja-JP" altLang="en-US" sz="1100">
              <a:solidFill>
                <a:sysClr val="windowText" lastClr="000000"/>
              </a:solidFill>
            </a:rPr>
            <a:t>（減額手続きが必要）</a:t>
          </a:r>
          <a:br>
            <a:rPr kumimoji="1" lang="en-US" altLang="ja-JP" sz="1100">
              <a:solidFill>
                <a:sysClr val="windowText" lastClr="000000"/>
              </a:solidFill>
            </a:rPr>
          </a:br>
          <a:endParaRPr kumimoji="1" lang="ja-JP" altLang="en-US" sz="1100">
            <a:solidFill>
              <a:sysClr val="windowText" lastClr="000000"/>
            </a:solidFill>
          </a:endParaRPr>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8" name="大かっこ 7">
          <a:extLst>
            <a:ext uri="{FF2B5EF4-FFF2-40B4-BE49-F238E27FC236}">
              <a16:creationId xmlns:a16="http://schemas.microsoft.com/office/drawing/2014/main" id="{286175CA-60C3-4E0E-AE19-ED735C3B34C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9" name="大かっこ 8">
          <a:extLst>
            <a:ext uri="{FF2B5EF4-FFF2-40B4-BE49-F238E27FC236}">
              <a16:creationId xmlns:a16="http://schemas.microsoft.com/office/drawing/2014/main" id="{5C355739-6EF0-424B-AC8B-7FF0C7046B7F}"/>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0" name="大かっこ 9">
          <a:extLst>
            <a:ext uri="{FF2B5EF4-FFF2-40B4-BE49-F238E27FC236}">
              <a16:creationId xmlns:a16="http://schemas.microsoft.com/office/drawing/2014/main" id="{9F5CAEFE-43B7-45F9-BE2C-13721C0D0C5F}"/>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1" name="大かっこ 10">
          <a:extLst>
            <a:ext uri="{FF2B5EF4-FFF2-40B4-BE49-F238E27FC236}">
              <a16:creationId xmlns:a16="http://schemas.microsoft.com/office/drawing/2014/main" id="{672EB03F-C9A0-4D43-95C5-A62CC132B7EE}"/>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2" name="大かっこ 11">
          <a:extLst>
            <a:ext uri="{FF2B5EF4-FFF2-40B4-BE49-F238E27FC236}">
              <a16:creationId xmlns:a16="http://schemas.microsoft.com/office/drawing/2014/main" id="{D544A9B9-5873-4A0C-86F3-1C908291DFEE}"/>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13" name="大かっこ 12">
          <a:extLst>
            <a:ext uri="{FF2B5EF4-FFF2-40B4-BE49-F238E27FC236}">
              <a16:creationId xmlns:a16="http://schemas.microsoft.com/office/drawing/2014/main" id="{CF677DDA-941D-484C-83EF-F290B8B8D889}"/>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95251</xdr:colOff>
      <xdr:row>20</xdr:row>
      <xdr:rowOff>76200</xdr:rowOff>
    </xdr:from>
    <xdr:to>
      <xdr:col>5</xdr:col>
      <xdr:colOff>1038225</xdr:colOff>
      <xdr:row>20</xdr:row>
      <xdr:rowOff>190500</xdr:rowOff>
    </xdr:to>
    <xdr:sp macro="" textlink="">
      <xdr:nvSpPr>
        <xdr:cNvPr id="2" name="大かっこ 1">
          <a:extLst>
            <a:ext uri="{FF2B5EF4-FFF2-40B4-BE49-F238E27FC236}">
              <a16:creationId xmlns:a16="http://schemas.microsoft.com/office/drawing/2014/main" id="{D083D26B-C8CE-43D7-93A3-606CB19C7FF4}"/>
            </a:ext>
          </a:extLst>
        </xdr:cNvPr>
        <xdr:cNvSpPr/>
      </xdr:nvSpPr>
      <xdr:spPr>
        <a:xfrm>
          <a:off x="4486276" y="4438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20</xdr:row>
      <xdr:rowOff>76200</xdr:rowOff>
    </xdr:from>
    <xdr:to>
      <xdr:col>6</xdr:col>
      <xdr:colOff>1038225</xdr:colOff>
      <xdr:row>20</xdr:row>
      <xdr:rowOff>190500</xdr:rowOff>
    </xdr:to>
    <xdr:sp macro="" textlink="">
      <xdr:nvSpPr>
        <xdr:cNvPr id="3" name="大かっこ 2">
          <a:extLst>
            <a:ext uri="{FF2B5EF4-FFF2-40B4-BE49-F238E27FC236}">
              <a16:creationId xmlns:a16="http://schemas.microsoft.com/office/drawing/2014/main" id="{EE4874D9-AC9B-4F1A-8539-3F4FD4DA4986}"/>
            </a:ext>
          </a:extLst>
        </xdr:cNvPr>
        <xdr:cNvSpPr/>
      </xdr:nvSpPr>
      <xdr:spPr>
        <a:xfrm>
          <a:off x="5629276" y="4438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22</xdr:row>
      <xdr:rowOff>76200</xdr:rowOff>
    </xdr:from>
    <xdr:to>
      <xdr:col>5</xdr:col>
      <xdr:colOff>1038225</xdr:colOff>
      <xdr:row>22</xdr:row>
      <xdr:rowOff>190500</xdr:rowOff>
    </xdr:to>
    <xdr:sp macro="" textlink="">
      <xdr:nvSpPr>
        <xdr:cNvPr id="4" name="大かっこ 3">
          <a:extLst>
            <a:ext uri="{FF2B5EF4-FFF2-40B4-BE49-F238E27FC236}">
              <a16:creationId xmlns:a16="http://schemas.microsoft.com/office/drawing/2014/main" id="{2B8F1178-6C21-432A-8107-087D5F9B5FD1}"/>
            </a:ext>
          </a:extLst>
        </xdr:cNvPr>
        <xdr:cNvSpPr/>
      </xdr:nvSpPr>
      <xdr:spPr>
        <a:xfrm>
          <a:off x="4486276" y="4895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22</xdr:row>
      <xdr:rowOff>76200</xdr:rowOff>
    </xdr:from>
    <xdr:to>
      <xdr:col>6</xdr:col>
      <xdr:colOff>1038225</xdr:colOff>
      <xdr:row>22</xdr:row>
      <xdr:rowOff>190500</xdr:rowOff>
    </xdr:to>
    <xdr:sp macro="" textlink="">
      <xdr:nvSpPr>
        <xdr:cNvPr id="5" name="大かっこ 4">
          <a:extLst>
            <a:ext uri="{FF2B5EF4-FFF2-40B4-BE49-F238E27FC236}">
              <a16:creationId xmlns:a16="http://schemas.microsoft.com/office/drawing/2014/main" id="{ABED0F6E-D534-4222-9671-0D7353640AAD}"/>
            </a:ext>
          </a:extLst>
        </xdr:cNvPr>
        <xdr:cNvSpPr/>
      </xdr:nvSpPr>
      <xdr:spPr>
        <a:xfrm>
          <a:off x="5629276" y="4895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24</xdr:row>
      <xdr:rowOff>76200</xdr:rowOff>
    </xdr:from>
    <xdr:to>
      <xdr:col>5</xdr:col>
      <xdr:colOff>1038225</xdr:colOff>
      <xdr:row>24</xdr:row>
      <xdr:rowOff>190500</xdr:rowOff>
    </xdr:to>
    <xdr:sp macro="" textlink="">
      <xdr:nvSpPr>
        <xdr:cNvPr id="6" name="大かっこ 5">
          <a:extLst>
            <a:ext uri="{FF2B5EF4-FFF2-40B4-BE49-F238E27FC236}">
              <a16:creationId xmlns:a16="http://schemas.microsoft.com/office/drawing/2014/main" id="{92BBCA62-35A8-4070-B34B-591E9AE06F28}"/>
            </a:ext>
          </a:extLst>
        </xdr:cNvPr>
        <xdr:cNvSpPr/>
      </xdr:nvSpPr>
      <xdr:spPr>
        <a:xfrm>
          <a:off x="4486276" y="535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24</xdr:row>
      <xdr:rowOff>76200</xdr:rowOff>
    </xdr:from>
    <xdr:to>
      <xdr:col>6</xdr:col>
      <xdr:colOff>1038225</xdr:colOff>
      <xdr:row>24</xdr:row>
      <xdr:rowOff>190500</xdr:rowOff>
    </xdr:to>
    <xdr:sp macro="" textlink="">
      <xdr:nvSpPr>
        <xdr:cNvPr id="7" name="大かっこ 6">
          <a:extLst>
            <a:ext uri="{FF2B5EF4-FFF2-40B4-BE49-F238E27FC236}">
              <a16:creationId xmlns:a16="http://schemas.microsoft.com/office/drawing/2014/main" id="{2EA025F2-765F-4F4C-83B1-E28BBCFBB51D}"/>
            </a:ext>
          </a:extLst>
        </xdr:cNvPr>
        <xdr:cNvSpPr/>
      </xdr:nvSpPr>
      <xdr:spPr>
        <a:xfrm>
          <a:off x="5629276" y="535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26</xdr:row>
      <xdr:rowOff>76200</xdr:rowOff>
    </xdr:from>
    <xdr:to>
      <xdr:col>5</xdr:col>
      <xdr:colOff>1038225</xdr:colOff>
      <xdr:row>26</xdr:row>
      <xdr:rowOff>190500</xdr:rowOff>
    </xdr:to>
    <xdr:sp macro="" textlink="">
      <xdr:nvSpPr>
        <xdr:cNvPr id="8" name="大かっこ 7">
          <a:extLst>
            <a:ext uri="{FF2B5EF4-FFF2-40B4-BE49-F238E27FC236}">
              <a16:creationId xmlns:a16="http://schemas.microsoft.com/office/drawing/2014/main" id="{32754BC6-35C4-41C6-A076-5A5614B4A6D8}"/>
            </a:ext>
          </a:extLst>
        </xdr:cNvPr>
        <xdr:cNvSpPr/>
      </xdr:nvSpPr>
      <xdr:spPr>
        <a:xfrm>
          <a:off x="4486276" y="581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26</xdr:row>
      <xdr:rowOff>76200</xdr:rowOff>
    </xdr:from>
    <xdr:to>
      <xdr:col>6</xdr:col>
      <xdr:colOff>1038225</xdr:colOff>
      <xdr:row>26</xdr:row>
      <xdr:rowOff>190500</xdr:rowOff>
    </xdr:to>
    <xdr:sp macro="" textlink="">
      <xdr:nvSpPr>
        <xdr:cNvPr id="9" name="大かっこ 8">
          <a:extLst>
            <a:ext uri="{FF2B5EF4-FFF2-40B4-BE49-F238E27FC236}">
              <a16:creationId xmlns:a16="http://schemas.microsoft.com/office/drawing/2014/main" id="{7B48FCA6-1B6D-4EF2-8DE5-4FD1FB83BF59}"/>
            </a:ext>
          </a:extLst>
        </xdr:cNvPr>
        <xdr:cNvSpPr/>
      </xdr:nvSpPr>
      <xdr:spPr>
        <a:xfrm>
          <a:off x="5629276" y="581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30</xdr:row>
      <xdr:rowOff>76200</xdr:rowOff>
    </xdr:from>
    <xdr:to>
      <xdr:col>5</xdr:col>
      <xdr:colOff>1038225</xdr:colOff>
      <xdr:row>30</xdr:row>
      <xdr:rowOff>190500</xdr:rowOff>
    </xdr:to>
    <xdr:sp macro="" textlink="">
      <xdr:nvSpPr>
        <xdr:cNvPr id="10" name="大かっこ 9">
          <a:extLst>
            <a:ext uri="{FF2B5EF4-FFF2-40B4-BE49-F238E27FC236}">
              <a16:creationId xmlns:a16="http://schemas.microsoft.com/office/drawing/2014/main" id="{25B087CC-D80F-4304-8C22-CD188595ABA3}"/>
            </a:ext>
          </a:extLst>
        </xdr:cNvPr>
        <xdr:cNvSpPr/>
      </xdr:nvSpPr>
      <xdr:spPr>
        <a:xfrm>
          <a:off x="4486276" y="626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30</xdr:row>
      <xdr:rowOff>76200</xdr:rowOff>
    </xdr:from>
    <xdr:to>
      <xdr:col>6</xdr:col>
      <xdr:colOff>1038225</xdr:colOff>
      <xdr:row>30</xdr:row>
      <xdr:rowOff>190500</xdr:rowOff>
    </xdr:to>
    <xdr:sp macro="" textlink="">
      <xdr:nvSpPr>
        <xdr:cNvPr id="11" name="大かっこ 10">
          <a:extLst>
            <a:ext uri="{FF2B5EF4-FFF2-40B4-BE49-F238E27FC236}">
              <a16:creationId xmlns:a16="http://schemas.microsoft.com/office/drawing/2014/main" id="{D2F9B735-6DDE-4913-93AB-2B80B37E1D6C}"/>
            </a:ext>
          </a:extLst>
        </xdr:cNvPr>
        <xdr:cNvSpPr/>
      </xdr:nvSpPr>
      <xdr:spPr>
        <a:xfrm>
          <a:off x="5629276" y="626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32</xdr:row>
      <xdr:rowOff>76200</xdr:rowOff>
    </xdr:from>
    <xdr:to>
      <xdr:col>5</xdr:col>
      <xdr:colOff>1038225</xdr:colOff>
      <xdr:row>32</xdr:row>
      <xdr:rowOff>190500</xdr:rowOff>
    </xdr:to>
    <xdr:sp macro="" textlink="">
      <xdr:nvSpPr>
        <xdr:cNvPr id="12" name="大かっこ 11">
          <a:extLst>
            <a:ext uri="{FF2B5EF4-FFF2-40B4-BE49-F238E27FC236}">
              <a16:creationId xmlns:a16="http://schemas.microsoft.com/office/drawing/2014/main" id="{7AE5244F-B472-4ADD-811F-35690C41FC5C}"/>
            </a:ext>
          </a:extLst>
        </xdr:cNvPr>
        <xdr:cNvSpPr/>
      </xdr:nvSpPr>
      <xdr:spPr>
        <a:xfrm>
          <a:off x="4486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32</xdr:row>
      <xdr:rowOff>76200</xdr:rowOff>
    </xdr:from>
    <xdr:to>
      <xdr:col>6</xdr:col>
      <xdr:colOff>1038225</xdr:colOff>
      <xdr:row>32</xdr:row>
      <xdr:rowOff>190500</xdr:rowOff>
    </xdr:to>
    <xdr:sp macro="" textlink="">
      <xdr:nvSpPr>
        <xdr:cNvPr id="13" name="大かっこ 12">
          <a:extLst>
            <a:ext uri="{FF2B5EF4-FFF2-40B4-BE49-F238E27FC236}">
              <a16:creationId xmlns:a16="http://schemas.microsoft.com/office/drawing/2014/main" id="{40F9AEDC-6CD1-4171-842F-D5190B2A678D}"/>
            </a:ext>
          </a:extLst>
        </xdr:cNvPr>
        <xdr:cNvSpPr/>
      </xdr:nvSpPr>
      <xdr:spPr>
        <a:xfrm>
          <a:off x="5629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34</xdr:row>
      <xdr:rowOff>76200</xdr:rowOff>
    </xdr:from>
    <xdr:to>
      <xdr:col>5</xdr:col>
      <xdr:colOff>1038225</xdr:colOff>
      <xdr:row>34</xdr:row>
      <xdr:rowOff>190500</xdr:rowOff>
    </xdr:to>
    <xdr:sp macro="" textlink="">
      <xdr:nvSpPr>
        <xdr:cNvPr id="14" name="大かっこ 13">
          <a:extLst>
            <a:ext uri="{FF2B5EF4-FFF2-40B4-BE49-F238E27FC236}">
              <a16:creationId xmlns:a16="http://schemas.microsoft.com/office/drawing/2014/main" id="{57348751-99D3-465F-B47E-FA4960E53D93}"/>
            </a:ext>
          </a:extLst>
        </xdr:cNvPr>
        <xdr:cNvSpPr/>
      </xdr:nvSpPr>
      <xdr:spPr>
        <a:xfrm>
          <a:off x="4486276" y="7181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34</xdr:row>
      <xdr:rowOff>76200</xdr:rowOff>
    </xdr:from>
    <xdr:to>
      <xdr:col>6</xdr:col>
      <xdr:colOff>1038225</xdr:colOff>
      <xdr:row>34</xdr:row>
      <xdr:rowOff>190500</xdr:rowOff>
    </xdr:to>
    <xdr:sp macro="" textlink="">
      <xdr:nvSpPr>
        <xdr:cNvPr id="15" name="大かっこ 14">
          <a:extLst>
            <a:ext uri="{FF2B5EF4-FFF2-40B4-BE49-F238E27FC236}">
              <a16:creationId xmlns:a16="http://schemas.microsoft.com/office/drawing/2014/main" id="{E6845958-94B6-4C06-9944-8BFA34ECDDDA}"/>
            </a:ext>
          </a:extLst>
        </xdr:cNvPr>
        <xdr:cNvSpPr/>
      </xdr:nvSpPr>
      <xdr:spPr>
        <a:xfrm>
          <a:off x="5629276" y="7181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36</xdr:row>
      <xdr:rowOff>76200</xdr:rowOff>
    </xdr:from>
    <xdr:to>
      <xdr:col>5</xdr:col>
      <xdr:colOff>1038225</xdr:colOff>
      <xdr:row>36</xdr:row>
      <xdr:rowOff>190500</xdr:rowOff>
    </xdr:to>
    <xdr:sp macro="" textlink="">
      <xdr:nvSpPr>
        <xdr:cNvPr id="16" name="大かっこ 15">
          <a:extLst>
            <a:ext uri="{FF2B5EF4-FFF2-40B4-BE49-F238E27FC236}">
              <a16:creationId xmlns:a16="http://schemas.microsoft.com/office/drawing/2014/main" id="{ABF7DDB0-6EDF-4E2A-9A70-1528961D47C2}"/>
            </a:ext>
          </a:extLst>
        </xdr:cNvPr>
        <xdr:cNvSpPr/>
      </xdr:nvSpPr>
      <xdr:spPr>
        <a:xfrm>
          <a:off x="4486276" y="7639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36</xdr:row>
      <xdr:rowOff>76200</xdr:rowOff>
    </xdr:from>
    <xdr:to>
      <xdr:col>6</xdr:col>
      <xdr:colOff>1038225</xdr:colOff>
      <xdr:row>36</xdr:row>
      <xdr:rowOff>190500</xdr:rowOff>
    </xdr:to>
    <xdr:sp macro="" textlink="">
      <xdr:nvSpPr>
        <xdr:cNvPr id="17" name="大かっこ 16">
          <a:extLst>
            <a:ext uri="{FF2B5EF4-FFF2-40B4-BE49-F238E27FC236}">
              <a16:creationId xmlns:a16="http://schemas.microsoft.com/office/drawing/2014/main" id="{8D9185DD-3E92-4505-A53E-1C490C1D2059}"/>
            </a:ext>
          </a:extLst>
        </xdr:cNvPr>
        <xdr:cNvSpPr/>
      </xdr:nvSpPr>
      <xdr:spPr>
        <a:xfrm>
          <a:off x="5629276" y="7639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38</xdr:row>
      <xdr:rowOff>76200</xdr:rowOff>
    </xdr:from>
    <xdr:to>
      <xdr:col>5</xdr:col>
      <xdr:colOff>1038225</xdr:colOff>
      <xdr:row>38</xdr:row>
      <xdr:rowOff>190500</xdr:rowOff>
    </xdr:to>
    <xdr:sp macro="" textlink="">
      <xdr:nvSpPr>
        <xdr:cNvPr id="18" name="大かっこ 17">
          <a:extLst>
            <a:ext uri="{FF2B5EF4-FFF2-40B4-BE49-F238E27FC236}">
              <a16:creationId xmlns:a16="http://schemas.microsoft.com/office/drawing/2014/main" id="{3509FF70-8E5E-4922-B555-76CCDDE16D2D}"/>
            </a:ext>
          </a:extLst>
        </xdr:cNvPr>
        <xdr:cNvSpPr/>
      </xdr:nvSpPr>
      <xdr:spPr>
        <a:xfrm>
          <a:off x="4486276" y="8096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38</xdr:row>
      <xdr:rowOff>76200</xdr:rowOff>
    </xdr:from>
    <xdr:to>
      <xdr:col>6</xdr:col>
      <xdr:colOff>1038225</xdr:colOff>
      <xdr:row>38</xdr:row>
      <xdr:rowOff>190500</xdr:rowOff>
    </xdr:to>
    <xdr:sp macro="" textlink="">
      <xdr:nvSpPr>
        <xdr:cNvPr id="19" name="大かっこ 18">
          <a:extLst>
            <a:ext uri="{FF2B5EF4-FFF2-40B4-BE49-F238E27FC236}">
              <a16:creationId xmlns:a16="http://schemas.microsoft.com/office/drawing/2014/main" id="{CE071A05-9044-42A9-8DC7-BD7730585646}"/>
            </a:ext>
          </a:extLst>
        </xdr:cNvPr>
        <xdr:cNvSpPr/>
      </xdr:nvSpPr>
      <xdr:spPr>
        <a:xfrm>
          <a:off x="5629276" y="8096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40</xdr:row>
      <xdr:rowOff>76200</xdr:rowOff>
    </xdr:from>
    <xdr:to>
      <xdr:col>5</xdr:col>
      <xdr:colOff>1038225</xdr:colOff>
      <xdr:row>40</xdr:row>
      <xdr:rowOff>190500</xdr:rowOff>
    </xdr:to>
    <xdr:sp macro="" textlink="">
      <xdr:nvSpPr>
        <xdr:cNvPr id="20" name="大かっこ 19">
          <a:extLst>
            <a:ext uri="{FF2B5EF4-FFF2-40B4-BE49-F238E27FC236}">
              <a16:creationId xmlns:a16="http://schemas.microsoft.com/office/drawing/2014/main" id="{4DEE3B8A-C7AE-4EEA-A4B3-35A0D244F5F7}"/>
            </a:ext>
          </a:extLst>
        </xdr:cNvPr>
        <xdr:cNvSpPr/>
      </xdr:nvSpPr>
      <xdr:spPr>
        <a:xfrm>
          <a:off x="4486276" y="8553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40</xdr:row>
      <xdr:rowOff>76200</xdr:rowOff>
    </xdr:from>
    <xdr:to>
      <xdr:col>6</xdr:col>
      <xdr:colOff>1038225</xdr:colOff>
      <xdr:row>40</xdr:row>
      <xdr:rowOff>190500</xdr:rowOff>
    </xdr:to>
    <xdr:sp macro="" textlink="">
      <xdr:nvSpPr>
        <xdr:cNvPr id="21" name="大かっこ 20">
          <a:extLst>
            <a:ext uri="{FF2B5EF4-FFF2-40B4-BE49-F238E27FC236}">
              <a16:creationId xmlns:a16="http://schemas.microsoft.com/office/drawing/2014/main" id="{D151B822-7B95-4B6D-ABC5-8EFC8689D19C}"/>
            </a:ext>
          </a:extLst>
        </xdr:cNvPr>
        <xdr:cNvSpPr/>
      </xdr:nvSpPr>
      <xdr:spPr>
        <a:xfrm>
          <a:off x="5629276" y="8553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42</xdr:row>
      <xdr:rowOff>76200</xdr:rowOff>
    </xdr:from>
    <xdr:to>
      <xdr:col>5</xdr:col>
      <xdr:colOff>1038225</xdr:colOff>
      <xdr:row>42</xdr:row>
      <xdr:rowOff>190500</xdr:rowOff>
    </xdr:to>
    <xdr:sp macro="" textlink="">
      <xdr:nvSpPr>
        <xdr:cNvPr id="22" name="大かっこ 21">
          <a:extLst>
            <a:ext uri="{FF2B5EF4-FFF2-40B4-BE49-F238E27FC236}">
              <a16:creationId xmlns:a16="http://schemas.microsoft.com/office/drawing/2014/main" id="{80CC580F-5E8A-4DC7-AD7C-7EBE0A233AA6}"/>
            </a:ext>
          </a:extLst>
        </xdr:cNvPr>
        <xdr:cNvSpPr/>
      </xdr:nvSpPr>
      <xdr:spPr>
        <a:xfrm>
          <a:off x="4486276" y="9010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42</xdr:row>
      <xdr:rowOff>76200</xdr:rowOff>
    </xdr:from>
    <xdr:to>
      <xdr:col>6</xdr:col>
      <xdr:colOff>1038225</xdr:colOff>
      <xdr:row>42</xdr:row>
      <xdr:rowOff>190500</xdr:rowOff>
    </xdr:to>
    <xdr:sp macro="" textlink="">
      <xdr:nvSpPr>
        <xdr:cNvPr id="23" name="大かっこ 22">
          <a:extLst>
            <a:ext uri="{FF2B5EF4-FFF2-40B4-BE49-F238E27FC236}">
              <a16:creationId xmlns:a16="http://schemas.microsoft.com/office/drawing/2014/main" id="{137F8706-88F3-4723-AAD9-31635F7620E8}"/>
            </a:ext>
          </a:extLst>
        </xdr:cNvPr>
        <xdr:cNvSpPr/>
      </xdr:nvSpPr>
      <xdr:spPr>
        <a:xfrm>
          <a:off x="5629276" y="9010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44</xdr:row>
      <xdr:rowOff>76200</xdr:rowOff>
    </xdr:from>
    <xdr:to>
      <xdr:col>5</xdr:col>
      <xdr:colOff>1038225</xdr:colOff>
      <xdr:row>44</xdr:row>
      <xdr:rowOff>190500</xdr:rowOff>
    </xdr:to>
    <xdr:sp macro="" textlink="">
      <xdr:nvSpPr>
        <xdr:cNvPr id="24" name="大かっこ 23">
          <a:extLst>
            <a:ext uri="{FF2B5EF4-FFF2-40B4-BE49-F238E27FC236}">
              <a16:creationId xmlns:a16="http://schemas.microsoft.com/office/drawing/2014/main" id="{EDEAAB07-9F0C-4797-8546-A7E772006C41}"/>
            </a:ext>
          </a:extLst>
        </xdr:cNvPr>
        <xdr:cNvSpPr/>
      </xdr:nvSpPr>
      <xdr:spPr>
        <a:xfrm>
          <a:off x="4486276" y="9467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44</xdr:row>
      <xdr:rowOff>76200</xdr:rowOff>
    </xdr:from>
    <xdr:to>
      <xdr:col>6</xdr:col>
      <xdr:colOff>1038225</xdr:colOff>
      <xdr:row>44</xdr:row>
      <xdr:rowOff>190500</xdr:rowOff>
    </xdr:to>
    <xdr:sp macro="" textlink="">
      <xdr:nvSpPr>
        <xdr:cNvPr id="25" name="大かっこ 24">
          <a:extLst>
            <a:ext uri="{FF2B5EF4-FFF2-40B4-BE49-F238E27FC236}">
              <a16:creationId xmlns:a16="http://schemas.microsoft.com/office/drawing/2014/main" id="{372F7B3C-AF35-42FD-B7C8-87ADB4836EB0}"/>
            </a:ext>
          </a:extLst>
        </xdr:cNvPr>
        <xdr:cNvSpPr/>
      </xdr:nvSpPr>
      <xdr:spPr>
        <a:xfrm>
          <a:off x="5629276" y="94678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46</xdr:row>
      <xdr:rowOff>76200</xdr:rowOff>
    </xdr:from>
    <xdr:to>
      <xdr:col>5</xdr:col>
      <xdr:colOff>1038225</xdr:colOff>
      <xdr:row>46</xdr:row>
      <xdr:rowOff>190500</xdr:rowOff>
    </xdr:to>
    <xdr:sp macro="" textlink="">
      <xdr:nvSpPr>
        <xdr:cNvPr id="26" name="大かっこ 25">
          <a:extLst>
            <a:ext uri="{FF2B5EF4-FFF2-40B4-BE49-F238E27FC236}">
              <a16:creationId xmlns:a16="http://schemas.microsoft.com/office/drawing/2014/main" id="{D4AFA55E-7EF2-4144-A2A1-4273555AC711}"/>
            </a:ext>
          </a:extLst>
        </xdr:cNvPr>
        <xdr:cNvSpPr/>
      </xdr:nvSpPr>
      <xdr:spPr>
        <a:xfrm>
          <a:off x="4486276" y="9925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46</xdr:row>
      <xdr:rowOff>76200</xdr:rowOff>
    </xdr:from>
    <xdr:to>
      <xdr:col>6</xdr:col>
      <xdr:colOff>1038225</xdr:colOff>
      <xdr:row>46</xdr:row>
      <xdr:rowOff>190500</xdr:rowOff>
    </xdr:to>
    <xdr:sp macro="" textlink="">
      <xdr:nvSpPr>
        <xdr:cNvPr id="27" name="大かっこ 26">
          <a:extLst>
            <a:ext uri="{FF2B5EF4-FFF2-40B4-BE49-F238E27FC236}">
              <a16:creationId xmlns:a16="http://schemas.microsoft.com/office/drawing/2014/main" id="{1841D100-8F17-4B50-8E3C-BB3C8CC989FB}"/>
            </a:ext>
          </a:extLst>
        </xdr:cNvPr>
        <xdr:cNvSpPr/>
      </xdr:nvSpPr>
      <xdr:spPr>
        <a:xfrm>
          <a:off x="5629276" y="9925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28" name="大かっこ 27">
          <a:extLst>
            <a:ext uri="{FF2B5EF4-FFF2-40B4-BE49-F238E27FC236}">
              <a16:creationId xmlns:a16="http://schemas.microsoft.com/office/drawing/2014/main" id="{ABC828E1-5FC1-4AB1-8477-E8632297E29B}"/>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29" name="大かっこ 28">
          <a:extLst>
            <a:ext uri="{FF2B5EF4-FFF2-40B4-BE49-F238E27FC236}">
              <a16:creationId xmlns:a16="http://schemas.microsoft.com/office/drawing/2014/main" id="{1B93F9D3-4ACD-4348-AE0A-C8568A43145E}"/>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11</xdr:row>
      <xdr:rowOff>47625</xdr:rowOff>
    </xdr:from>
    <xdr:to>
      <xdr:col>5</xdr:col>
      <xdr:colOff>1038225</xdr:colOff>
      <xdr:row>11</xdr:row>
      <xdr:rowOff>161925</xdr:rowOff>
    </xdr:to>
    <xdr:sp macro="" textlink="">
      <xdr:nvSpPr>
        <xdr:cNvPr id="30" name="大かっこ 29">
          <a:extLst>
            <a:ext uri="{FF2B5EF4-FFF2-40B4-BE49-F238E27FC236}">
              <a16:creationId xmlns:a16="http://schemas.microsoft.com/office/drawing/2014/main" id="{8150DB5F-C463-42D4-9C4F-B4E9623CEB94}"/>
            </a:ext>
          </a:extLst>
        </xdr:cNvPr>
        <xdr:cNvSpPr/>
      </xdr:nvSpPr>
      <xdr:spPr>
        <a:xfrm>
          <a:off x="4486276" y="24574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13</xdr:row>
      <xdr:rowOff>47625</xdr:rowOff>
    </xdr:from>
    <xdr:to>
      <xdr:col>5</xdr:col>
      <xdr:colOff>1038225</xdr:colOff>
      <xdr:row>13</xdr:row>
      <xdr:rowOff>161925</xdr:rowOff>
    </xdr:to>
    <xdr:sp macro="" textlink="">
      <xdr:nvSpPr>
        <xdr:cNvPr id="31" name="大かっこ 30">
          <a:extLst>
            <a:ext uri="{FF2B5EF4-FFF2-40B4-BE49-F238E27FC236}">
              <a16:creationId xmlns:a16="http://schemas.microsoft.com/office/drawing/2014/main" id="{DA446F67-0648-4E83-B200-14F8AD46726B}"/>
            </a:ext>
          </a:extLst>
        </xdr:cNvPr>
        <xdr:cNvSpPr/>
      </xdr:nvSpPr>
      <xdr:spPr>
        <a:xfrm>
          <a:off x="4486276" y="291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32</xdr:row>
      <xdr:rowOff>76200</xdr:rowOff>
    </xdr:from>
    <xdr:to>
      <xdr:col>6</xdr:col>
      <xdr:colOff>1038225</xdr:colOff>
      <xdr:row>32</xdr:row>
      <xdr:rowOff>190500</xdr:rowOff>
    </xdr:to>
    <xdr:sp macro="" textlink="">
      <xdr:nvSpPr>
        <xdr:cNvPr id="32" name="大かっこ 31">
          <a:extLst>
            <a:ext uri="{FF2B5EF4-FFF2-40B4-BE49-F238E27FC236}">
              <a16:creationId xmlns:a16="http://schemas.microsoft.com/office/drawing/2014/main" id="{39EDF9DD-9F0A-4A9E-81DD-9A026ED6CAD6}"/>
            </a:ext>
          </a:extLst>
        </xdr:cNvPr>
        <xdr:cNvSpPr/>
      </xdr:nvSpPr>
      <xdr:spPr>
        <a:xfrm>
          <a:off x="56292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46</xdr:row>
      <xdr:rowOff>76200</xdr:rowOff>
    </xdr:from>
    <xdr:to>
      <xdr:col>6</xdr:col>
      <xdr:colOff>1038225</xdr:colOff>
      <xdr:row>46</xdr:row>
      <xdr:rowOff>190500</xdr:rowOff>
    </xdr:to>
    <xdr:sp macro="" textlink="">
      <xdr:nvSpPr>
        <xdr:cNvPr id="33" name="大かっこ 32">
          <a:extLst>
            <a:ext uri="{FF2B5EF4-FFF2-40B4-BE49-F238E27FC236}">
              <a16:creationId xmlns:a16="http://schemas.microsoft.com/office/drawing/2014/main" id="{5F3889CF-E95E-48B3-B39C-ACA5F757D138}"/>
            </a:ext>
          </a:extLst>
        </xdr:cNvPr>
        <xdr:cNvSpPr/>
      </xdr:nvSpPr>
      <xdr:spPr>
        <a:xfrm>
          <a:off x="5629276" y="9925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46</xdr:row>
      <xdr:rowOff>76200</xdr:rowOff>
    </xdr:from>
    <xdr:to>
      <xdr:col>6</xdr:col>
      <xdr:colOff>1038225</xdr:colOff>
      <xdr:row>46</xdr:row>
      <xdr:rowOff>190500</xdr:rowOff>
    </xdr:to>
    <xdr:sp macro="" textlink="">
      <xdr:nvSpPr>
        <xdr:cNvPr id="34" name="大かっこ 33">
          <a:extLst>
            <a:ext uri="{FF2B5EF4-FFF2-40B4-BE49-F238E27FC236}">
              <a16:creationId xmlns:a16="http://schemas.microsoft.com/office/drawing/2014/main" id="{13350157-A541-4BB7-95CC-2F74192391D2}"/>
            </a:ext>
          </a:extLst>
        </xdr:cNvPr>
        <xdr:cNvSpPr/>
      </xdr:nvSpPr>
      <xdr:spPr>
        <a:xfrm>
          <a:off x="5629276" y="9925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35" name="大かっこ 34">
          <a:extLst>
            <a:ext uri="{FF2B5EF4-FFF2-40B4-BE49-F238E27FC236}">
              <a16:creationId xmlns:a16="http://schemas.microsoft.com/office/drawing/2014/main" id="{D68543DD-EDDD-4712-9787-D9585B4A15EB}"/>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36" name="大かっこ 35">
          <a:extLst>
            <a:ext uri="{FF2B5EF4-FFF2-40B4-BE49-F238E27FC236}">
              <a16:creationId xmlns:a16="http://schemas.microsoft.com/office/drawing/2014/main" id="{CCB4EB16-E076-4BFE-9D76-C6A14273FD9F}"/>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7</xdr:row>
      <xdr:rowOff>47625</xdr:rowOff>
    </xdr:from>
    <xdr:to>
      <xdr:col>5</xdr:col>
      <xdr:colOff>1038225</xdr:colOff>
      <xdr:row>7</xdr:row>
      <xdr:rowOff>161925</xdr:rowOff>
    </xdr:to>
    <xdr:sp macro="" textlink="">
      <xdr:nvSpPr>
        <xdr:cNvPr id="37" name="大かっこ 36">
          <a:extLst>
            <a:ext uri="{FF2B5EF4-FFF2-40B4-BE49-F238E27FC236}">
              <a16:creationId xmlns:a16="http://schemas.microsoft.com/office/drawing/2014/main" id="{9B8920A9-5BCA-4EA4-89B4-D0B002816A64}"/>
            </a:ext>
          </a:extLst>
        </xdr:cNvPr>
        <xdr:cNvSpPr/>
      </xdr:nvSpPr>
      <xdr:spPr>
        <a:xfrm>
          <a:off x="4486276" y="15430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38" name="大かっこ 37">
          <a:extLst>
            <a:ext uri="{FF2B5EF4-FFF2-40B4-BE49-F238E27FC236}">
              <a16:creationId xmlns:a16="http://schemas.microsoft.com/office/drawing/2014/main" id="{C4880C9D-3F74-48D4-A7D7-81EE665CCFA2}"/>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39" name="大かっこ 38">
          <a:extLst>
            <a:ext uri="{FF2B5EF4-FFF2-40B4-BE49-F238E27FC236}">
              <a16:creationId xmlns:a16="http://schemas.microsoft.com/office/drawing/2014/main" id="{64EBC59C-C8D4-4BDB-99D2-427181C42365}"/>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40" name="大かっこ 39">
          <a:extLst>
            <a:ext uri="{FF2B5EF4-FFF2-40B4-BE49-F238E27FC236}">
              <a16:creationId xmlns:a16="http://schemas.microsoft.com/office/drawing/2014/main" id="{49AE01D2-E403-4DE3-AE0F-52BCF5E309B0}"/>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41" name="大かっこ 40">
          <a:extLst>
            <a:ext uri="{FF2B5EF4-FFF2-40B4-BE49-F238E27FC236}">
              <a16:creationId xmlns:a16="http://schemas.microsoft.com/office/drawing/2014/main" id="{01E03FCD-6E7F-4FC1-A068-B8EEF3A4B1C2}"/>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9</xdr:row>
      <xdr:rowOff>47625</xdr:rowOff>
    </xdr:from>
    <xdr:to>
      <xdr:col>5</xdr:col>
      <xdr:colOff>1038225</xdr:colOff>
      <xdr:row>9</xdr:row>
      <xdr:rowOff>161925</xdr:rowOff>
    </xdr:to>
    <xdr:sp macro="" textlink="">
      <xdr:nvSpPr>
        <xdr:cNvPr id="42" name="大かっこ 41">
          <a:extLst>
            <a:ext uri="{FF2B5EF4-FFF2-40B4-BE49-F238E27FC236}">
              <a16:creationId xmlns:a16="http://schemas.microsoft.com/office/drawing/2014/main" id="{26904269-3634-4426-A2E3-4EDFD2206A1E}"/>
            </a:ext>
          </a:extLst>
        </xdr:cNvPr>
        <xdr:cNvSpPr/>
      </xdr:nvSpPr>
      <xdr:spPr>
        <a:xfrm>
          <a:off x="4486276" y="20002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8</xdr:col>
      <xdr:colOff>47624</xdr:colOff>
      <xdr:row>51</xdr:row>
      <xdr:rowOff>28574</xdr:rowOff>
    </xdr:from>
    <xdr:to>
      <xdr:col>11</xdr:col>
      <xdr:colOff>1162050</xdr:colOff>
      <xdr:row>55</xdr:row>
      <xdr:rowOff>152399</xdr:rowOff>
    </xdr:to>
    <xdr:sp macro="" textlink="">
      <xdr:nvSpPr>
        <xdr:cNvPr id="43" name="吹き出し: 角を丸めた四角形 42">
          <a:extLst>
            <a:ext uri="{FF2B5EF4-FFF2-40B4-BE49-F238E27FC236}">
              <a16:creationId xmlns:a16="http://schemas.microsoft.com/office/drawing/2014/main" id="{FAA3FB0F-584E-4720-A6AF-3AA8FAE5CB0E}"/>
            </a:ext>
          </a:extLst>
        </xdr:cNvPr>
        <xdr:cNvSpPr/>
      </xdr:nvSpPr>
      <xdr:spPr>
        <a:xfrm>
          <a:off x="6915149" y="10772774"/>
          <a:ext cx="3571876" cy="809625"/>
        </a:xfrm>
        <a:prstGeom prst="wedgeRoundRectCallout">
          <a:avLst>
            <a:gd name="adj1" fmla="val -34352"/>
            <a:gd name="adj2" fmla="val -103362"/>
            <a:gd name="adj3" fmla="val 16667"/>
          </a:avLst>
        </a:prstGeom>
        <a:solidFill>
          <a:schemeClr val="bg1"/>
        </a:solidFill>
        <a:ln w="12700">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３項目が「</a:t>
          </a:r>
          <a:r>
            <a:rPr kumimoji="1" lang="en-US" altLang="ja-JP" sz="1100">
              <a:solidFill>
                <a:sysClr val="windowText" lastClr="000000"/>
              </a:solidFill>
            </a:rPr>
            <a:t>OK</a:t>
          </a:r>
          <a:r>
            <a:rPr kumimoji="1" lang="ja-JP" altLang="en-US" sz="1100">
              <a:solidFill>
                <a:sysClr val="windowText" lastClr="000000"/>
              </a:solidFill>
            </a:rPr>
            <a:t>」表示になるようにしてください</a:t>
          </a:r>
          <a:br>
            <a:rPr kumimoji="1" lang="en-US" altLang="ja-JP" sz="1100">
              <a:solidFill>
                <a:sysClr val="windowText" lastClr="000000"/>
              </a:solidFill>
            </a:rPr>
          </a:br>
          <a:r>
            <a:rPr kumimoji="1" lang="ja-JP" altLang="en-US" sz="1100">
              <a:solidFill>
                <a:sysClr val="windowText" lastClr="000000"/>
              </a:solidFill>
            </a:rPr>
            <a:t>助成対象支出が交付決定額より少ない場合は事務局へ</a:t>
          </a:r>
          <a:br>
            <a:rPr kumimoji="1" lang="en-US" altLang="ja-JP" sz="1100">
              <a:solidFill>
                <a:sysClr val="windowText" lastClr="000000"/>
              </a:solidFill>
            </a:rPr>
          </a:br>
          <a:r>
            <a:rPr kumimoji="1" lang="ja-JP" altLang="en-US" sz="1100">
              <a:solidFill>
                <a:sysClr val="windowText" lastClr="000000"/>
              </a:solidFill>
            </a:rPr>
            <a:t>（減額手続きが必要）</a:t>
          </a:r>
          <a:br>
            <a:rPr kumimoji="1" lang="en-US" altLang="ja-JP" sz="1100">
              <a:solidFill>
                <a:sysClr val="windowText" lastClr="000000"/>
              </a:solidFill>
            </a:rPr>
          </a:br>
          <a:endParaRPr kumimoji="1" lang="ja-JP" altLang="en-US" sz="1100">
            <a:solidFill>
              <a:sysClr val="windowText" lastClr="000000"/>
            </a:solidFill>
          </a:endParaRPr>
        </a:p>
      </xdr:txBody>
    </xdr:sp>
    <xdr:clientData/>
  </xdr:twoCellAnchor>
  <xdr:twoCellAnchor>
    <xdr:from>
      <xdr:col>5</xdr:col>
      <xdr:colOff>95251</xdr:colOff>
      <xdr:row>28</xdr:row>
      <xdr:rowOff>76200</xdr:rowOff>
    </xdr:from>
    <xdr:to>
      <xdr:col>5</xdr:col>
      <xdr:colOff>1038225</xdr:colOff>
      <xdr:row>28</xdr:row>
      <xdr:rowOff>190500</xdr:rowOff>
    </xdr:to>
    <xdr:sp macro="" textlink="">
      <xdr:nvSpPr>
        <xdr:cNvPr id="44" name="大かっこ 43">
          <a:extLst>
            <a:ext uri="{FF2B5EF4-FFF2-40B4-BE49-F238E27FC236}">
              <a16:creationId xmlns:a16="http://schemas.microsoft.com/office/drawing/2014/main" id="{BB23BE62-498E-41F4-BF2C-BC80F3483CF0}"/>
            </a:ext>
          </a:extLst>
        </xdr:cNvPr>
        <xdr:cNvSpPr/>
      </xdr:nvSpPr>
      <xdr:spPr>
        <a:xfrm>
          <a:off x="50577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95251</xdr:colOff>
      <xdr:row>28</xdr:row>
      <xdr:rowOff>76200</xdr:rowOff>
    </xdr:from>
    <xdr:to>
      <xdr:col>6</xdr:col>
      <xdr:colOff>1038225</xdr:colOff>
      <xdr:row>28</xdr:row>
      <xdr:rowOff>190500</xdr:rowOff>
    </xdr:to>
    <xdr:sp macro="" textlink="">
      <xdr:nvSpPr>
        <xdr:cNvPr id="45" name="大かっこ 44">
          <a:extLst>
            <a:ext uri="{FF2B5EF4-FFF2-40B4-BE49-F238E27FC236}">
              <a16:creationId xmlns:a16="http://schemas.microsoft.com/office/drawing/2014/main" id="{D4F85284-06E8-464F-9775-A8D2818A5F6E}"/>
            </a:ext>
          </a:extLst>
        </xdr:cNvPr>
        <xdr:cNvSpPr/>
      </xdr:nvSpPr>
      <xdr:spPr>
        <a:xfrm>
          <a:off x="6200776" y="6724650"/>
          <a:ext cx="942974" cy="114300"/>
        </a:xfrm>
        <a:prstGeom prst="bracketPair">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13</xdr:row>
      <xdr:rowOff>114300</xdr:rowOff>
    </xdr:from>
    <xdr:to>
      <xdr:col>4</xdr:col>
      <xdr:colOff>590551</xdr:colOff>
      <xdr:row>15</xdr:row>
      <xdr:rowOff>123826</xdr:rowOff>
    </xdr:to>
    <xdr:sp macro="" textlink="">
      <xdr:nvSpPr>
        <xdr:cNvPr id="46" name="四角形: 角を丸くする 45">
          <a:extLst>
            <a:ext uri="{FF2B5EF4-FFF2-40B4-BE49-F238E27FC236}">
              <a16:creationId xmlns:a16="http://schemas.microsoft.com/office/drawing/2014/main" id="{657DA48F-0935-47F1-9332-9926FA59116E}"/>
            </a:ext>
          </a:extLst>
        </xdr:cNvPr>
        <xdr:cNvSpPr/>
      </xdr:nvSpPr>
      <xdr:spPr>
        <a:xfrm>
          <a:off x="2076450" y="2981325"/>
          <a:ext cx="2800351" cy="466726"/>
        </a:xfrm>
        <a:prstGeom prst="round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2000" b="1"/>
            <a:t>見本です。印刷不要</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895349</xdr:colOff>
      <xdr:row>5</xdr:row>
      <xdr:rowOff>38100</xdr:rowOff>
    </xdr:from>
    <xdr:to>
      <xdr:col>3</xdr:col>
      <xdr:colOff>1562100</xdr:colOff>
      <xdr:row>8</xdr:row>
      <xdr:rowOff>38100</xdr:rowOff>
    </xdr:to>
    <xdr:sp macro="" textlink="">
      <xdr:nvSpPr>
        <xdr:cNvPr id="2" name="正方形/長方形 1">
          <a:extLst>
            <a:ext uri="{FF2B5EF4-FFF2-40B4-BE49-F238E27FC236}">
              <a16:creationId xmlns:a16="http://schemas.microsoft.com/office/drawing/2014/main" id="{61E73354-EF32-0086-0587-C03349806BFF}"/>
            </a:ext>
          </a:extLst>
        </xdr:cNvPr>
        <xdr:cNvSpPr/>
      </xdr:nvSpPr>
      <xdr:spPr>
        <a:xfrm>
          <a:off x="895349" y="1466850"/>
          <a:ext cx="4600576" cy="514350"/>
        </a:xfrm>
        <a:prstGeom prst="rect">
          <a:avLst/>
        </a:prstGeom>
        <a:solidFill>
          <a:schemeClr val="accent2"/>
        </a:solidFill>
        <a:ln w="38100">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2400" b="1">
              <a:solidFill>
                <a:sysClr val="windowText" lastClr="000000"/>
              </a:solidFill>
            </a:rPr>
            <a:t>削　除　禁　止</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12</xdr:col>
      <xdr:colOff>276225</xdr:colOff>
      <xdr:row>0</xdr:row>
      <xdr:rowOff>190500</xdr:rowOff>
    </xdr:from>
    <xdr:to>
      <xdr:col>15</xdr:col>
      <xdr:colOff>285751</xdr:colOff>
      <xdr:row>2</xdr:row>
      <xdr:rowOff>9525</xdr:rowOff>
    </xdr:to>
    <xdr:sp macro="" textlink="">
      <xdr:nvSpPr>
        <xdr:cNvPr id="2" name="正方形/長方形 1">
          <a:extLst>
            <a:ext uri="{FF2B5EF4-FFF2-40B4-BE49-F238E27FC236}">
              <a16:creationId xmlns:a16="http://schemas.microsoft.com/office/drawing/2014/main" id="{2D0C286B-C80F-420C-AB6F-85D66493209D}"/>
            </a:ext>
          </a:extLst>
        </xdr:cNvPr>
        <xdr:cNvSpPr/>
      </xdr:nvSpPr>
      <xdr:spPr>
        <a:xfrm>
          <a:off x="7810500" y="190500"/>
          <a:ext cx="2066926" cy="552450"/>
        </a:xfrm>
        <a:prstGeom prst="rect">
          <a:avLst/>
        </a:prstGeom>
        <a:solidFill>
          <a:schemeClr val="accent5">
            <a:lumMod val="20000"/>
            <a:lumOff val="80000"/>
          </a:schemeClr>
        </a:solidFill>
        <a:ln w="38100">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ja-JP" altLang="en-US" sz="2400" b="1">
              <a:solidFill>
                <a:sysClr val="windowText" lastClr="000000"/>
              </a:solidFill>
            </a:rPr>
            <a:t>削　除　禁　止</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9F2E5-F3FF-42F7-AD9A-B20E9921DAE0}">
  <sheetPr>
    <pageSetUpPr fitToPage="1"/>
  </sheetPr>
  <dimension ref="A1:L55"/>
  <sheetViews>
    <sheetView tabSelected="1" view="pageBreakPreview" zoomScaleNormal="100" zoomScaleSheetLayoutView="100" workbookViewId="0"/>
  </sheetViews>
  <sheetFormatPr defaultRowHeight="13.5"/>
  <cols>
    <col min="1" max="1" width="4.375" customWidth="1"/>
    <col min="2" max="2" width="11.75" customWidth="1"/>
    <col min="6" max="6" width="15.125" bestFit="1" customWidth="1"/>
    <col min="12" max="12" width="35.625" bestFit="1" customWidth="1"/>
  </cols>
  <sheetData>
    <row r="1" spans="1:12" ht="21.75" customHeight="1">
      <c r="A1" t="s">
        <v>16</v>
      </c>
    </row>
    <row r="2" spans="1:12" ht="21.75" customHeight="1">
      <c r="L2" t="s">
        <v>238</v>
      </c>
    </row>
    <row r="3" spans="1:12" ht="21.75" customHeight="1">
      <c r="A3" s="262" t="s">
        <v>25</v>
      </c>
      <c r="B3" s="262"/>
      <c r="C3" s="262"/>
      <c r="D3" s="262"/>
      <c r="E3" s="262"/>
      <c r="F3" s="262"/>
      <c r="G3" s="262"/>
      <c r="H3" s="262"/>
      <c r="I3" s="262"/>
      <c r="J3" s="262"/>
      <c r="L3" t="s">
        <v>239</v>
      </c>
    </row>
    <row r="4" spans="1:12" ht="21.75" customHeight="1">
      <c r="L4" t="s">
        <v>240</v>
      </c>
    </row>
    <row r="5" spans="1:12" ht="21.75" customHeight="1">
      <c r="L5" t="s">
        <v>241</v>
      </c>
    </row>
    <row r="6" spans="1:12" ht="21.75" customHeight="1">
      <c r="I6" s="260" t="s">
        <v>173</v>
      </c>
      <c r="J6" s="261"/>
      <c r="L6" t="s">
        <v>242</v>
      </c>
    </row>
    <row r="7" spans="1:12" ht="21.75" customHeight="1">
      <c r="I7" s="259" t="s">
        <v>236</v>
      </c>
      <c r="J7" s="260"/>
      <c r="L7" t="s">
        <v>244</v>
      </c>
    </row>
    <row r="8" spans="1:12" ht="21.75" customHeight="1">
      <c r="A8" t="s">
        <v>17</v>
      </c>
      <c r="L8" t="s">
        <v>382</v>
      </c>
    </row>
    <row r="9" spans="1:12" ht="21.75" customHeight="1">
      <c r="A9" t="s">
        <v>18</v>
      </c>
      <c r="L9" t="s">
        <v>247</v>
      </c>
    </row>
    <row r="10" spans="1:12" ht="21.75" customHeight="1">
      <c r="L10" t="s">
        <v>249</v>
      </c>
    </row>
    <row r="11" spans="1:12" ht="21.75" customHeight="1">
      <c r="F11" s="2" t="s">
        <v>27</v>
      </c>
      <c r="G11" s="263"/>
      <c r="H11" s="263"/>
      <c r="I11" s="83"/>
      <c r="J11" s="83"/>
      <c r="L11" t="s">
        <v>251</v>
      </c>
    </row>
    <row r="12" spans="1:12" ht="28.5" customHeight="1">
      <c r="F12" s="205" t="s">
        <v>28</v>
      </c>
      <c r="G12" s="264"/>
      <c r="H12" s="264"/>
      <c r="I12" s="264"/>
      <c r="J12" s="264"/>
      <c r="L12" t="s">
        <v>86</v>
      </c>
    </row>
    <row r="13" spans="1:12" ht="21.75" customHeight="1">
      <c r="F13" s="2" t="s">
        <v>19</v>
      </c>
      <c r="G13" s="265"/>
      <c r="H13" s="265"/>
      <c r="I13" s="265"/>
      <c r="J13" s="265"/>
      <c r="L13" t="s">
        <v>253</v>
      </c>
    </row>
    <row r="14" spans="1:12" ht="21.75" customHeight="1">
      <c r="F14" s="2" t="s">
        <v>20</v>
      </c>
      <c r="G14" s="266"/>
      <c r="H14" s="266"/>
      <c r="I14" s="83"/>
      <c r="J14" s="83"/>
      <c r="L14" t="s">
        <v>88</v>
      </c>
    </row>
    <row r="15" spans="1:12" ht="21.75" customHeight="1">
      <c r="F15" s="2" t="s">
        <v>21</v>
      </c>
      <c r="G15" s="267"/>
      <c r="H15" s="267"/>
      <c r="I15" s="267"/>
      <c r="J15" s="83"/>
      <c r="L15" t="s">
        <v>255</v>
      </c>
    </row>
    <row r="16" spans="1:12" ht="21.75" customHeight="1">
      <c r="F16" s="2" t="s">
        <v>26</v>
      </c>
      <c r="G16" s="257"/>
      <c r="H16" s="257"/>
      <c r="I16" s="258"/>
      <c r="J16" s="83"/>
      <c r="L16" t="s">
        <v>256</v>
      </c>
    </row>
    <row r="17" spans="1:12" ht="21.75" customHeight="1">
      <c r="F17" s="2" t="s">
        <v>22</v>
      </c>
      <c r="G17" s="268"/>
      <c r="H17" s="269"/>
      <c r="I17" s="269"/>
      <c r="J17" s="269"/>
      <c r="L17" t="s">
        <v>90</v>
      </c>
    </row>
    <row r="18" spans="1:12" ht="21.75" customHeight="1">
      <c r="F18" s="2"/>
      <c r="G18" s="81"/>
      <c r="H18" s="82"/>
      <c r="I18" s="82"/>
      <c r="J18" s="82"/>
      <c r="L18" t="s">
        <v>258</v>
      </c>
    </row>
    <row r="19" spans="1:12" ht="21.75" customHeight="1">
      <c r="L19" t="s">
        <v>75</v>
      </c>
    </row>
    <row r="20" spans="1:12" ht="24.95" customHeight="1">
      <c r="A20" s="256" t="s">
        <v>374</v>
      </c>
      <c r="B20" s="256"/>
      <c r="C20" s="256"/>
      <c r="D20" s="256"/>
      <c r="E20" s="256"/>
      <c r="F20" s="256"/>
      <c r="G20" s="256"/>
      <c r="H20" s="256"/>
      <c r="I20" s="256"/>
      <c r="J20" s="256"/>
      <c r="L20" t="s">
        <v>259</v>
      </c>
    </row>
    <row r="21" spans="1:12" ht="24.95" customHeight="1">
      <c r="A21" s="256" t="s">
        <v>381</v>
      </c>
      <c r="B21" s="256"/>
      <c r="C21" s="256"/>
      <c r="D21" s="256"/>
      <c r="E21" s="256"/>
      <c r="F21" s="256"/>
      <c r="G21" s="256"/>
      <c r="H21" s="256"/>
      <c r="I21" s="256"/>
      <c r="J21" s="256"/>
      <c r="L21" t="s">
        <v>261</v>
      </c>
    </row>
    <row r="22" spans="1:12" ht="24.95" customHeight="1">
      <c r="A22" s="256" t="s">
        <v>205</v>
      </c>
      <c r="B22" s="256"/>
      <c r="C22" s="256"/>
      <c r="D22" s="256"/>
      <c r="E22" s="256"/>
      <c r="F22" s="256"/>
      <c r="G22" s="256"/>
      <c r="H22" s="256"/>
      <c r="I22" s="256"/>
      <c r="J22" s="256"/>
      <c r="L22" t="s">
        <v>262</v>
      </c>
    </row>
    <row r="23" spans="1:12" ht="21.75" customHeight="1">
      <c r="A23" s="3"/>
      <c r="B23" s="3"/>
      <c r="C23" s="3"/>
      <c r="D23" s="3"/>
      <c r="E23" s="3"/>
      <c r="F23" s="3"/>
      <c r="G23" s="3"/>
      <c r="H23" s="3"/>
      <c r="I23" s="3"/>
      <c r="J23" s="3"/>
      <c r="L23" t="s">
        <v>264</v>
      </c>
    </row>
    <row r="24" spans="1:12" ht="21.75" customHeight="1">
      <c r="F24" t="s">
        <v>23</v>
      </c>
      <c r="L24" t="s">
        <v>266</v>
      </c>
    </row>
    <row r="25" spans="1:12" ht="21.75" customHeight="1">
      <c r="L25" t="s">
        <v>268</v>
      </c>
    </row>
    <row r="26" spans="1:12" ht="21.75" customHeight="1">
      <c r="L26" t="s">
        <v>270</v>
      </c>
    </row>
    <row r="27" spans="1:12" ht="21.75" customHeight="1">
      <c r="B27" t="s">
        <v>201</v>
      </c>
      <c r="L27" t="s">
        <v>83</v>
      </c>
    </row>
    <row r="28" spans="1:12" ht="21.75" customHeight="1">
      <c r="L28" t="s">
        <v>94</v>
      </c>
    </row>
    <row r="29" spans="1:12" ht="21.75" customHeight="1">
      <c r="L29" t="s">
        <v>274</v>
      </c>
    </row>
    <row r="30" spans="1:12" ht="21.75" customHeight="1">
      <c r="B30" t="s">
        <v>24</v>
      </c>
      <c r="L30" t="s">
        <v>77</v>
      </c>
    </row>
    <row r="31" spans="1:12" ht="21.75" customHeight="1">
      <c r="B31" t="s">
        <v>229</v>
      </c>
      <c r="L31" t="s">
        <v>275</v>
      </c>
    </row>
    <row r="32" spans="1:12" ht="21.75" customHeight="1">
      <c r="B32" t="s">
        <v>202</v>
      </c>
      <c r="L32" t="s">
        <v>79</v>
      </c>
    </row>
    <row r="33" spans="2:12" ht="21.75" customHeight="1">
      <c r="B33" t="s">
        <v>203</v>
      </c>
      <c r="L33" t="s">
        <v>277</v>
      </c>
    </row>
    <row r="34" spans="2:12" ht="21.75" customHeight="1">
      <c r="B34" t="s">
        <v>204</v>
      </c>
      <c r="L34" t="s">
        <v>279</v>
      </c>
    </row>
    <row r="35" spans="2:12">
      <c r="L35" t="s">
        <v>281</v>
      </c>
    </row>
    <row r="36" spans="2:12">
      <c r="L36" t="s">
        <v>283</v>
      </c>
    </row>
    <row r="37" spans="2:12">
      <c r="L37" t="s">
        <v>285</v>
      </c>
    </row>
    <row r="38" spans="2:12">
      <c r="L38" t="s">
        <v>81</v>
      </c>
    </row>
    <row r="39" spans="2:12">
      <c r="L39" t="s">
        <v>287</v>
      </c>
    </row>
    <row r="40" spans="2:12">
      <c r="L40" t="s">
        <v>289</v>
      </c>
    </row>
    <row r="41" spans="2:12">
      <c r="L41" t="s">
        <v>291</v>
      </c>
    </row>
    <row r="42" spans="2:12">
      <c r="L42" t="s">
        <v>383</v>
      </c>
    </row>
    <row r="43" spans="2:12">
      <c r="L43" t="s">
        <v>294</v>
      </c>
    </row>
    <row r="44" spans="2:12">
      <c r="L44" t="s">
        <v>295</v>
      </c>
    </row>
    <row r="45" spans="2:12">
      <c r="L45" t="s">
        <v>297</v>
      </c>
    </row>
    <row r="46" spans="2:12">
      <c r="L46" t="s">
        <v>299</v>
      </c>
    </row>
    <row r="47" spans="2:12">
      <c r="L47" t="s">
        <v>301</v>
      </c>
    </row>
    <row r="48" spans="2:12">
      <c r="L48" t="s">
        <v>303</v>
      </c>
    </row>
    <row r="49" spans="12:12">
      <c r="L49" t="s">
        <v>305</v>
      </c>
    </row>
    <row r="50" spans="12:12">
      <c r="L50" t="s">
        <v>307</v>
      </c>
    </row>
    <row r="51" spans="12:12">
      <c r="L51" t="s">
        <v>309</v>
      </c>
    </row>
    <row r="52" spans="12:12">
      <c r="L52" t="s">
        <v>311</v>
      </c>
    </row>
    <row r="53" spans="12:12">
      <c r="L53" t="s">
        <v>313</v>
      </c>
    </row>
    <row r="54" spans="12:12">
      <c r="L54" t="s">
        <v>315</v>
      </c>
    </row>
    <row r="55" spans="12:12">
      <c r="L55" t="s">
        <v>317</v>
      </c>
    </row>
  </sheetData>
  <sheetProtection sheet="1" objects="1" scenarios="1"/>
  <mergeCells count="13">
    <mergeCell ref="A22:J22"/>
    <mergeCell ref="G16:I16"/>
    <mergeCell ref="I7:J7"/>
    <mergeCell ref="I6:J6"/>
    <mergeCell ref="A3:J3"/>
    <mergeCell ref="G11:H11"/>
    <mergeCell ref="G12:J12"/>
    <mergeCell ref="G13:J13"/>
    <mergeCell ref="G14:H14"/>
    <mergeCell ref="G15:I15"/>
    <mergeCell ref="G17:J17"/>
    <mergeCell ref="A20:J20"/>
    <mergeCell ref="A21:J21"/>
  </mergeCells>
  <phoneticPr fontId="2"/>
  <dataValidations count="1">
    <dataValidation type="list" allowBlank="1" showInputMessage="1" showErrorMessage="1" sqref="G13:J13" xr:uid="{A93AEC0C-86EB-43BA-9B0E-B98B78816CF1}">
      <formula1>$L$1:$L$64</formula1>
    </dataValidation>
  </dataValidations>
  <pageMargins left="0.70866141732283472" right="0.51181102362204722" top="0.74803149606299213" bottom="0.74803149606299213" header="0.31496062992125984" footer="0.31496062992125984"/>
  <pageSetup paperSize="9" scale="97" orientation="portrait" blackAndWhite="1" cellComments="asDisplayed"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277FB-81F9-47E5-A5DE-F8074470CAB9}">
  <sheetPr>
    <pageSetUpPr fitToPage="1"/>
  </sheetPr>
  <dimension ref="A1:K180"/>
  <sheetViews>
    <sheetView view="pageBreakPreview" zoomScaleNormal="100" zoomScaleSheetLayoutView="100" workbookViewId="0">
      <selection activeCell="C8" sqref="C8:I9"/>
    </sheetView>
  </sheetViews>
  <sheetFormatPr defaultRowHeight="13.5"/>
  <cols>
    <col min="1" max="1" width="3.375" customWidth="1"/>
    <col min="2" max="2" width="6" customWidth="1"/>
    <col min="3" max="3" width="6.875" customWidth="1"/>
    <col min="4" max="5" width="19.125" customWidth="1"/>
    <col min="6" max="6" width="20.375" customWidth="1"/>
    <col min="7" max="7" width="17.125" customWidth="1"/>
    <col min="8" max="8" width="9.5" customWidth="1"/>
    <col min="9" max="9" width="3.625" customWidth="1"/>
    <col min="10" max="10" width="5.75" customWidth="1"/>
  </cols>
  <sheetData>
    <row r="1" spans="1:9" ht="16.5" customHeight="1">
      <c r="A1" s="53" t="s">
        <v>106</v>
      </c>
      <c r="B1" s="35"/>
    </row>
    <row r="2" spans="1:9" ht="23.25" customHeight="1">
      <c r="A2" s="278" t="s">
        <v>98</v>
      </c>
      <c r="B2" s="278"/>
      <c r="C2" s="279"/>
      <c r="D2" s="279"/>
      <c r="E2" s="279"/>
      <c r="F2" s="279"/>
      <c r="G2" s="279"/>
      <c r="H2" s="279"/>
      <c r="I2" s="279"/>
    </row>
    <row r="3" spans="1:9" ht="18" thickBot="1">
      <c r="A3" s="27"/>
      <c r="B3" s="27"/>
    </row>
    <row r="4" spans="1:9" ht="20.25" customHeight="1">
      <c r="A4" s="354" t="s">
        <v>40</v>
      </c>
      <c r="B4" s="355"/>
      <c r="C4" s="342">
        <f>'10号'!G13</f>
        <v>0</v>
      </c>
      <c r="D4" s="343"/>
      <c r="E4" s="343"/>
      <c r="F4" s="343"/>
      <c r="G4" s="343"/>
      <c r="H4" s="343"/>
      <c r="I4" s="344"/>
    </row>
    <row r="5" spans="1:9" ht="20.25" customHeight="1" thickBot="1">
      <c r="A5" s="356"/>
      <c r="B5" s="357"/>
      <c r="C5" s="345"/>
      <c r="D5" s="346"/>
      <c r="E5" s="346"/>
      <c r="F5" s="346"/>
      <c r="G5" s="346"/>
      <c r="H5" s="346"/>
      <c r="I5" s="347"/>
    </row>
    <row r="6" spans="1:9" ht="13.5" customHeight="1">
      <c r="A6" s="354" t="s">
        <v>99</v>
      </c>
      <c r="B6" s="355"/>
      <c r="C6" s="36"/>
      <c r="D6" s="28"/>
      <c r="E6" s="28"/>
      <c r="F6" s="60" t="s">
        <v>109</v>
      </c>
      <c r="G6" s="368"/>
      <c r="H6" s="369"/>
      <c r="I6" s="370"/>
    </row>
    <row r="7" spans="1:9" ht="23.25" customHeight="1" thickBot="1">
      <c r="A7" s="356"/>
      <c r="B7" s="357"/>
      <c r="C7" s="59"/>
      <c r="D7" s="78" t="s">
        <v>108</v>
      </c>
      <c r="E7" s="37">
        <f>'10号'!G14</f>
        <v>0</v>
      </c>
      <c r="F7" s="61" t="s">
        <v>107</v>
      </c>
      <c r="G7" s="270">
        <f>'10号'!G15</f>
        <v>0</v>
      </c>
      <c r="H7" s="271"/>
      <c r="I7" s="34"/>
    </row>
    <row r="8" spans="1:9" ht="22.5" customHeight="1">
      <c r="A8" s="354" t="s">
        <v>105</v>
      </c>
      <c r="B8" s="355"/>
      <c r="C8" s="348" t="e">
        <f>VLOOKUP(C4,Sheet7!D2:E70,2,FALSE)</f>
        <v>#N/A</v>
      </c>
      <c r="D8" s="349"/>
      <c r="E8" s="349"/>
      <c r="F8" s="349"/>
      <c r="G8" s="349"/>
      <c r="H8" s="349"/>
      <c r="I8" s="350"/>
    </row>
    <row r="9" spans="1:9" ht="22.5" customHeight="1" thickBot="1">
      <c r="A9" s="356"/>
      <c r="B9" s="357"/>
      <c r="C9" s="351"/>
      <c r="D9" s="352"/>
      <c r="E9" s="352"/>
      <c r="F9" s="352"/>
      <c r="G9" s="352"/>
      <c r="H9" s="352"/>
      <c r="I9" s="353"/>
    </row>
    <row r="10" spans="1:9" ht="21.75" customHeight="1" thickBot="1">
      <c r="A10" s="280"/>
      <c r="B10" s="281"/>
      <c r="C10" s="281"/>
      <c r="D10" s="281"/>
      <c r="E10" s="281"/>
      <c r="F10" s="281"/>
      <c r="G10" s="281"/>
      <c r="H10" s="281"/>
      <c r="I10" s="362"/>
    </row>
    <row r="11" spans="1:9" ht="21.75" customHeight="1" thickBot="1">
      <c r="A11" s="340" t="s">
        <v>126</v>
      </c>
      <c r="B11" s="361"/>
      <c r="C11" s="361"/>
      <c r="D11" s="361"/>
      <c r="E11" s="68"/>
      <c r="F11" s="68"/>
      <c r="G11" s="68"/>
      <c r="H11" s="68"/>
      <c r="I11" s="69"/>
    </row>
    <row r="12" spans="1:9" ht="21.75" customHeight="1">
      <c r="A12" s="363" t="s">
        <v>44</v>
      </c>
      <c r="B12" s="364"/>
      <c r="C12" s="364"/>
      <c r="D12" s="55" t="s">
        <v>45</v>
      </c>
      <c r="E12" s="55" t="s">
        <v>46</v>
      </c>
      <c r="F12" s="364" t="s">
        <v>47</v>
      </c>
      <c r="G12" s="371"/>
      <c r="H12" s="371"/>
      <c r="I12" s="372"/>
    </row>
    <row r="13" spans="1:9" ht="16.5" customHeight="1">
      <c r="A13" s="365" t="s">
        <v>113</v>
      </c>
      <c r="B13" s="366"/>
      <c r="C13" s="366"/>
      <c r="D13" s="56"/>
      <c r="E13" s="56" t="s">
        <v>111</v>
      </c>
      <c r="F13" s="366" t="s">
        <v>124</v>
      </c>
      <c r="G13" s="373"/>
      <c r="H13" s="373"/>
      <c r="I13" s="374"/>
    </row>
    <row r="14" spans="1:9" ht="16.5" customHeight="1" thickBot="1">
      <c r="A14" s="367" t="s">
        <v>112</v>
      </c>
      <c r="B14" s="328"/>
      <c r="C14" s="328"/>
      <c r="D14" s="57"/>
      <c r="E14" s="58" t="s">
        <v>110</v>
      </c>
      <c r="F14" s="328" t="s">
        <v>123</v>
      </c>
      <c r="G14" s="328"/>
      <c r="H14" s="328"/>
      <c r="I14" s="329"/>
    </row>
    <row r="15" spans="1:9" ht="21.75" customHeight="1">
      <c r="A15" s="358"/>
      <c r="B15" s="359"/>
      <c r="C15" s="359"/>
      <c r="D15" s="360"/>
      <c r="E15" s="84"/>
      <c r="F15" s="330"/>
      <c r="G15" s="331"/>
      <c r="H15" s="331"/>
      <c r="I15" s="332"/>
    </row>
    <row r="16" spans="1:9" ht="21.75" customHeight="1">
      <c r="A16" s="323"/>
      <c r="B16" s="324"/>
      <c r="C16" s="324"/>
      <c r="D16" s="320"/>
      <c r="E16" s="85"/>
      <c r="F16" s="326"/>
      <c r="G16" s="326"/>
      <c r="H16" s="326"/>
      <c r="I16" s="327"/>
    </row>
    <row r="17" spans="1:9" ht="21.75" customHeight="1">
      <c r="A17" s="323"/>
      <c r="B17" s="324"/>
      <c r="C17" s="324"/>
      <c r="D17" s="320"/>
      <c r="E17" s="86"/>
      <c r="F17" s="325"/>
      <c r="G17" s="326"/>
      <c r="H17" s="326"/>
      <c r="I17" s="327"/>
    </row>
    <row r="18" spans="1:9" ht="21.75" customHeight="1">
      <c r="A18" s="323"/>
      <c r="B18" s="324"/>
      <c r="C18" s="324"/>
      <c r="D18" s="320"/>
      <c r="E18" s="85"/>
      <c r="F18" s="326"/>
      <c r="G18" s="326"/>
      <c r="H18" s="326"/>
      <c r="I18" s="327"/>
    </row>
    <row r="19" spans="1:9" ht="21.75" customHeight="1">
      <c r="A19" s="323"/>
      <c r="B19" s="324"/>
      <c r="C19" s="324"/>
      <c r="D19" s="320"/>
      <c r="E19" s="86"/>
      <c r="F19" s="325"/>
      <c r="G19" s="326"/>
      <c r="H19" s="326"/>
      <c r="I19" s="327"/>
    </row>
    <row r="20" spans="1:9" ht="21.75" customHeight="1">
      <c r="A20" s="323"/>
      <c r="B20" s="324"/>
      <c r="C20" s="324"/>
      <c r="D20" s="320"/>
      <c r="E20" s="85"/>
      <c r="F20" s="326"/>
      <c r="G20" s="326"/>
      <c r="H20" s="326"/>
      <c r="I20" s="327"/>
    </row>
    <row r="21" spans="1:9" ht="21.75" customHeight="1">
      <c r="A21" s="323"/>
      <c r="B21" s="324"/>
      <c r="C21" s="324"/>
      <c r="D21" s="320"/>
      <c r="E21" s="86"/>
      <c r="F21" s="325"/>
      <c r="G21" s="326"/>
      <c r="H21" s="326"/>
      <c r="I21" s="327"/>
    </row>
    <row r="22" spans="1:9" ht="21.75" customHeight="1">
      <c r="A22" s="323"/>
      <c r="B22" s="324"/>
      <c r="C22" s="324"/>
      <c r="D22" s="320"/>
      <c r="E22" s="85"/>
      <c r="F22" s="326"/>
      <c r="G22" s="326"/>
      <c r="H22" s="326"/>
      <c r="I22" s="327"/>
    </row>
    <row r="23" spans="1:9" ht="21.75" customHeight="1">
      <c r="A23" s="323"/>
      <c r="B23" s="324"/>
      <c r="C23" s="324"/>
      <c r="D23" s="320"/>
      <c r="E23" s="86"/>
      <c r="F23" s="325"/>
      <c r="G23" s="326"/>
      <c r="H23" s="326"/>
      <c r="I23" s="327"/>
    </row>
    <row r="24" spans="1:9" ht="21.75" customHeight="1">
      <c r="A24" s="323"/>
      <c r="B24" s="324"/>
      <c r="C24" s="324"/>
      <c r="D24" s="320"/>
      <c r="E24" s="85"/>
      <c r="F24" s="326"/>
      <c r="G24" s="326"/>
      <c r="H24" s="326"/>
      <c r="I24" s="327"/>
    </row>
    <row r="25" spans="1:9" ht="21.75" customHeight="1">
      <c r="A25" s="323"/>
      <c r="B25" s="324"/>
      <c r="C25" s="324"/>
      <c r="D25" s="320"/>
      <c r="E25" s="86"/>
      <c r="F25" s="325"/>
      <c r="G25" s="326"/>
      <c r="H25" s="326"/>
      <c r="I25" s="327"/>
    </row>
    <row r="26" spans="1:9" ht="21.75" customHeight="1">
      <c r="A26" s="323"/>
      <c r="B26" s="324"/>
      <c r="C26" s="324"/>
      <c r="D26" s="320"/>
      <c r="E26" s="85"/>
      <c r="F26" s="326"/>
      <c r="G26" s="326"/>
      <c r="H26" s="326"/>
      <c r="I26" s="327"/>
    </row>
    <row r="27" spans="1:9" ht="21.75" customHeight="1">
      <c r="A27" s="323"/>
      <c r="B27" s="324"/>
      <c r="C27" s="324"/>
      <c r="D27" s="320"/>
      <c r="E27" s="86"/>
      <c r="F27" s="325"/>
      <c r="G27" s="326"/>
      <c r="H27" s="326"/>
      <c r="I27" s="327"/>
    </row>
    <row r="28" spans="1:9" ht="21.75" customHeight="1">
      <c r="A28" s="323"/>
      <c r="B28" s="324"/>
      <c r="C28" s="324"/>
      <c r="D28" s="320"/>
      <c r="E28" s="85"/>
      <c r="F28" s="326"/>
      <c r="G28" s="326"/>
      <c r="H28" s="326"/>
      <c r="I28" s="327"/>
    </row>
    <row r="29" spans="1:9" ht="21.75" customHeight="1">
      <c r="A29" s="323"/>
      <c r="B29" s="324"/>
      <c r="C29" s="324"/>
      <c r="D29" s="320"/>
      <c r="E29" s="86"/>
      <c r="F29" s="325"/>
      <c r="G29" s="326"/>
      <c r="H29" s="326"/>
      <c r="I29" s="327"/>
    </row>
    <row r="30" spans="1:9" ht="21.75" customHeight="1">
      <c r="A30" s="323"/>
      <c r="B30" s="324"/>
      <c r="C30" s="324"/>
      <c r="D30" s="320"/>
      <c r="E30" s="85"/>
      <c r="F30" s="326"/>
      <c r="G30" s="326"/>
      <c r="H30" s="326"/>
      <c r="I30" s="327"/>
    </row>
    <row r="31" spans="1:9" ht="21.75" customHeight="1">
      <c r="A31" s="323"/>
      <c r="B31" s="324"/>
      <c r="C31" s="324"/>
      <c r="D31" s="320"/>
      <c r="E31" s="86"/>
      <c r="F31" s="325"/>
      <c r="G31" s="326"/>
      <c r="H31" s="326"/>
      <c r="I31" s="327"/>
    </row>
    <row r="32" spans="1:9" ht="21.75" customHeight="1">
      <c r="A32" s="323"/>
      <c r="B32" s="324"/>
      <c r="C32" s="324"/>
      <c r="D32" s="320"/>
      <c r="E32" s="85"/>
      <c r="F32" s="326"/>
      <c r="G32" s="326"/>
      <c r="H32" s="326"/>
      <c r="I32" s="327"/>
    </row>
    <row r="33" spans="1:11" ht="21.75" customHeight="1">
      <c r="A33" s="323"/>
      <c r="B33" s="324"/>
      <c r="C33" s="324"/>
      <c r="D33" s="320"/>
      <c r="E33" s="86"/>
      <c r="F33" s="325"/>
      <c r="G33" s="326"/>
      <c r="H33" s="326"/>
      <c r="I33" s="327"/>
    </row>
    <row r="34" spans="1:11" ht="21.75" customHeight="1">
      <c r="A34" s="323"/>
      <c r="B34" s="324"/>
      <c r="C34" s="324"/>
      <c r="D34" s="320"/>
      <c r="E34" s="85"/>
      <c r="F34" s="326"/>
      <c r="G34" s="326"/>
      <c r="H34" s="326"/>
      <c r="I34" s="327"/>
      <c r="K34" t="s">
        <v>196</v>
      </c>
    </row>
    <row r="35" spans="1:11" ht="21.75" customHeight="1">
      <c r="A35" s="323"/>
      <c r="B35" s="324"/>
      <c r="C35" s="324"/>
      <c r="D35" s="320"/>
      <c r="E35" s="86"/>
      <c r="F35" s="325"/>
      <c r="G35" s="326"/>
      <c r="H35" s="326"/>
      <c r="I35" s="327"/>
    </row>
    <row r="36" spans="1:11" ht="21.75" customHeight="1">
      <c r="A36" s="323"/>
      <c r="B36" s="324"/>
      <c r="C36" s="324"/>
      <c r="D36" s="320"/>
      <c r="E36" s="85"/>
      <c r="F36" s="326"/>
      <c r="G36" s="326"/>
      <c r="H36" s="326"/>
      <c r="I36" s="327"/>
    </row>
    <row r="37" spans="1:11" ht="21.75" customHeight="1">
      <c r="A37" s="323"/>
      <c r="B37" s="324"/>
      <c r="C37" s="324"/>
      <c r="D37" s="320"/>
      <c r="E37" s="86"/>
      <c r="F37" s="325"/>
      <c r="G37" s="326"/>
      <c r="H37" s="326"/>
      <c r="I37" s="327"/>
      <c r="K37" t="s">
        <v>194</v>
      </c>
    </row>
    <row r="38" spans="1:11" ht="21.75" customHeight="1">
      <c r="A38" s="323"/>
      <c r="B38" s="324"/>
      <c r="C38" s="324"/>
      <c r="D38" s="320"/>
      <c r="E38" s="85"/>
      <c r="F38" s="326"/>
      <c r="G38" s="326"/>
      <c r="H38" s="326"/>
      <c r="I38" s="327"/>
      <c r="K38" t="s">
        <v>195</v>
      </c>
    </row>
    <row r="39" spans="1:11" ht="21.75" hidden="1" customHeight="1">
      <c r="A39" s="310"/>
      <c r="B39" s="311"/>
      <c r="C39" s="311"/>
      <c r="D39" s="312"/>
      <c r="E39" s="63"/>
      <c r="F39" s="298"/>
      <c r="G39" s="299"/>
      <c r="H39" s="299"/>
      <c r="I39" s="300"/>
    </row>
    <row r="40" spans="1:11" ht="21.75" hidden="1" customHeight="1">
      <c r="A40" s="310"/>
      <c r="B40" s="311"/>
      <c r="C40" s="311"/>
      <c r="D40" s="312"/>
      <c r="E40" s="62"/>
      <c r="F40" s="299"/>
      <c r="G40" s="299"/>
      <c r="H40" s="299"/>
      <c r="I40" s="300"/>
    </row>
    <row r="41" spans="1:11" ht="21.75" hidden="1" customHeight="1">
      <c r="A41" s="310"/>
      <c r="B41" s="311"/>
      <c r="C41" s="311"/>
      <c r="D41" s="312"/>
      <c r="E41" s="63"/>
      <c r="F41" s="298"/>
      <c r="G41" s="299"/>
      <c r="H41" s="299"/>
      <c r="I41" s="300"/>
    </row>
    <row r="42" spans="1:11" ht="21.75" hidden="1" customHeight="1">
      <c r="A42" s="310"/>
      <c r="B42" s="311"/>
      <c r="C42" s="311"/>
      <c r="D42" s="312"/>
      <c r="E42" s="62"/>
      <c r="F42" s="299"/>
      <c r="G42" s="299"/>
      <c r="H42" s="299"/>
      <c r="I42" s="300"/>
    </row>
    <row r="43" spans="1:11" ht="21.75" hidden="1" customHeight="1">
      <c r="A43" s="310"/>
      <c r="B43" s="311"/>
      <c r="C43" s="311"/>
      <c r="D43" s="312"/>
      <c r="E43" s="63"/>
      <c r="F43" s="298"/>
      <c r="G43" s="299"/>
      <c r="H43" s="299"/>
      <c r="I43" s="300"/>
    </row>
    <row r="44" spans="1:11" ht="21.75" hidden="1" customHeight="1">
      <c r="A44" s="310"/>
      <c r="B44" s="311"/>
      <c r="C44" s="311"/>
      <c r="D44" s="312"/>
      <c r="E44" s="62"/>
      <c r="F44" s="299"/>
      <c r="G44" s="299"/>
      <c r="H44" s="299"/>
      <c r="I44" s="300"/>
    </row>
    <row r="45" spans="1:11" ht="21.75" hidden="1" customHeight="1">
      <c r="A45" s="310"/>
      <c r="B45" s="311"/>
      <c r="C45" s="311"/>
      <c r="D45" s="312"/>
      <c r="E45" s="63"/>
      <c r="F45" s="298"/>
      <c r="G45" s="299"/>
      <c r="H45" s="299"/>
      <c r="I45" s="300"/>
    </row>
    <row r="46" spans="1:11" ht="21.75" hidden="1" customHeight="1">
      <c r="A46" s="310"/>
      <c r="B46" s="311"/>
      <c r="C46" s="311"/>
      <c r="D46" s="312"/>
      <c r="E46" s="62"/>
      <c r="F46" s="321"/>
      <c r="G46" s="321"/>
      <c r="H46" s="321"/>
      <c r="I46" s="322"/>
    </row>
    <row r="47" spans="1:11" ht="21.75" hidden="1" customHeight="1">
      <c r="A47" s="310"/>
      <c r="B47" s="311"/>
      <c r="C47" s="311"/>
      <c r="D47" s="312"/>
      <c r="E47" s="63"/>
      <c r="F47" s="298"/>
      <c r="G47" s="299"/>
      <c r="H47" s="299"/>
      <c r="I47" s="300"/>
    </row>
    <row r="48" spans="1:11" ht="21.75" hidden="1" customHeight="1">
      <c r="A48" s="310"/>
      <c r="B48" s="311"/>
      <c r="C48" s="311"/>
      <c r="D48" s="312"/>
      <c r="E48" s="62"/>
      <c r="F48" s="299"/>
      <c r="G48" s="299"/>
      <c r="H48" s="299"/>
      <c r="I48" s="300"/>
    </row>
    <row r="49" spans="1:11" ht="21.75" hidden="1" customHeight="1">
      <c r="A49" s="310"/>
      <c r="B49" s="311"/>
      <c r="C49" s="311"/>
      <c r="D49" s="312"/>
      <c r="E49" s="63"/>
      <c r="F49" s="298"/>
      <c r="G49" s="299"/>
      <c r="H49" s="299"/>
      <c r="I49" s="300"/>
    </row>
    <row r="50" spans="1:11" ht="21.75" hidden="1" customHeight="1">
      <c r="A50" s="310"/>
      <c r="B50" s="311"/>
      <c r="C50" s="311"/>
      <c r="D50" s="312"/>
      <c r="E50" s="62"/>
      <c r="F50" s="299"/>
      <c r="G50" s="299"/>
      <c r="H50" s="299"/>
      <c r="I50" s="300"/>
    </row>
    <row r="51" spans="1:11" ht="21.75" hidden="1" customHeight="1">
      <c r="A51" s="310"/>
      <c r="B51" s="311"/>
      <c r="C51" s="311"/>
      <c r="D51" s="312"/>
      <c r="E51" s="63"/>
      <c r="F51" s="298"/>
      <c r="G51" s="299"/>
      <c r="H51" s="299"/>
      <c r="I51" s="300"/>
    </row>
    <row r="52" spans="1:11" ht="21.75" hidden="1" customHeight="1">
      <c r="A52" s="310"/>
      <c r="B52" s="311"/>
      <c r="C52" s="311"/>
      <c r="D52" s="312"/>
      <c r="E52" s="62"/>
      <c r="F52" s="299"/>
      <c r="G52" s="299"/>
      <c r="H52" s="299"/>
      <c r="I52" s="300"/>
    </row>
    <row r="53" spans="1:11" ht="21" hidden="1" customHeight="1">
      <c r="A53" s="310"/>
      <c r="B53" s="311"/>
      <c r="C53" s="311"/>
      <c r="D53" s="312"/>
      <c r="E53" s="63"/>
      <c r="F53" s="298"/>
      <c r="G53" s="299"/>
      <c r="H53" s="299"/>
      <c r="I53" s="300"/>
    </row>
    <row r="54" spans="1:11" ht="21.75" hidden="1" customHeight="1" thickBot="1">
      <c r="A54" s="317"/>
      <c r="B54" s="318"/>
      <c r="C54" s="318"/>
      <c r="D54" s="319"/>
      <c r="E54" s="64"/>
      <c r="F54" s="301"/>
      <c r="G54" s="301"/>
      <c r="H54" s="301"/>
      <c r="I54" s="302"/>
    </row>
    <row r="55" spans="1:11" ht="11.25" customHeight="1" thickBot="1"/>
    <row r="56" spans="1:11" ht="21.75" customHeight="1">
      <c r="A56" s="340" t="s">
        <v>122</v>
      </c>
      <c r="B56" s="341"/>
      <c r="C56" s="341"/>
      <c r="D56" s="341"/>
      <c r="E56" s="29"/>
      <c r="F56" s="29"/>
      <c r="G56" s="29"/>
      <c r="H56" s="29"/>
      <c r="I56" s="30"/>
      <c r="J56" s="42"/>
    </row>
    <row r="57" spans="1:11" ht="21.75" customHeight="1">
      <c r="A57" s="79"/>
      <c r="B57" s="274"/>
      <c r="C57" s="275"/>
      <c r="D57" s="275"/>
      <c r="E57" s="275"/>
      <c r="I57" s="31"/>
      <c r="J57" s="42"/>
      <c r="K57" t="s">
        <v>197</v>
      </c>
    </row>
    <row r="58" spans="1:11" ht="21.75" customHeight="1">
      <c r="A58" s="44"/>
      <c r="B58" s="45"/>
      <c r="C58" s="45"/>
      <c r="D58" s="54"/>
      <c r="E58" s="80" t="str">
        <f>IF(B57="変更なし","　","事業費総額から30％以上事業費が")</f>
        <v>事業費総額から30％以上事業費が</v>
      </c>
      <c r="F58" s="276"/>
      <c r="G58" s="277"/>
      <c r="I58" s="31"/>
      <c r="J58" s="42"/>
      <c r="K58" t="s">
        <v>198</v>
      </c>
    </row>
    <row r="59" spans="1:11" ht="21.75" customHeight="1">
      <c r="A59" s="44"/>
      <c r="B59" s="45"/>
      <c r="C59" s="45"/>
      <c r="D59" s="54"/>
      <c r="E59" s="54"/>
      <c r="F59" s="45"/>
      <c r="G59" s="45"/>
      <c r="I59" s="31"/>
      <c r="J59" s="42"/>
    </row>
    <row r="60" spans="1:11" ht="9.75" customHeight="1" thickBot="1">
      <c r="A60" s="336"/>
      <c r="B60" s="337"/>
      <c r="C60" s="337"/>
      <c r="D60" s="337"/>
      <c r="E60" s="32"/>
      <c r="I60" s="31"/>
      <c r="J60" s="42"/>
    </row>
    <row r="61" spans="1:11" ht="21.75" customHeight="1" thickBot="1">
      <c r="A61" s="39"/>
      <c r="B61" s="313" t="s">
        <v>100</v>
      </c>
      <c r="C61" s="314"/>
      <c r="D61" s="315"/>
      <c r="E61" s="316" t="s">
        <v>101</v>
      </c>
      <c r="F61" s="315"/>
      <c r="G61" s="316" t="s">
        <v>102</v>
      </c>
      <c r="H61" s="283"/>
      <c r="I61" s="43"/>
      <c r="J61" s="42"/>
    </row>
    <row r="62" spans="1:11" ht="21.75" customHeight="1">
      <c r="A62" s="38"/>
      <c r="B62" s="303"/>
      <c r="C62" s="304"/>
      <c r="D62" s="305"/>
      <c r="E62" s="306"/>
      <c r="F62" s="305"/>
      <c r="G62" s="306"/>
      <c r="H62" s="307"/>
      <c r="I62" s="43"/>
      <c r="J62" s="42"/>
    </row>
    <row r="63" spans="1:11" ht="21.75" customHeight="1">
      <c r="A63" s="38"/>
      <c r="B63" s="288"/>
      <c r="C63" s="289"/>
      <c r="D63" s="290"/>
      <c r="E63" s="291"/>
      <c r="F63" s="290"/>
      <c r="G63" s="291"/>
      <c r="H63" s="292"/>
      <c r="I63" s="43"/>
      <c r="J63" s="42"/>
    </row>
    <row r="64" spans="1:11" ht="21.75" customHeight="1">
      <c r="A64" s="38"/>
      <c r="B64" s="288"/>
      <c r="C64" s="289"/>
      <c r="D64" s="290"/>
      <c r="E64" s="291"/>
      <c r="F64" s="290"/>
      <c r="G64" s="291"/>
      <c r="H64" s="292"/>
      <c r="I64" s="43"/>
      <c r="J64" s="42"/>
    </row>
    <row r="65" spans="1:11" ht="21.75" customHeight="1">
      <c r="A65" s="38"/>
      <c r="B65" s="288"/>
      <c r="C65" s="289"/>
      <c r="D65" s="290"/>
      <c r="E65" s="291"/>
      <c r="F65" s="290"/>
      <c r="G65" s="291"/>
      <c r="H65" s="292"/>
      <c r="I65" s="43"/>
      <c r="J65" s="42"/>
    </row>
    <row r="66" spans="1:11" ht="21.75" customHeight="1">
      <c r="A66" s="38"/>
      <c r="B66" s="288"/>
      <c r="C66" s="289"/>
      <c r="D66" s="290"/>
      <c r="E66" s="291"/>
      <c r="F66" s="290"/>
      <c r="G66" s="291"/>
      <c r="H66" s="292"/>
      <c r="I66" s="43"/>
      <c r="J66" s="42"/>
    </row>
    <row r="67" spans="1:11" ht="21.75" customHeight="1">
      <c r="A67" s="38"/>
      <c r="B67" s="288"/>
      <c r="C67" s="289"/>
      <c r="D67" s="290"/>
      <c r="E67" s="291"/>
      <c r="F67" s="290"/>
      <c r="G67" s="291"/>
      <c r="H67" s="292"/>
      <c r="I67" s="43"/>
      <c r="J67" s="42"/>
    </row>
    <row r="68" spans="1:11" ht="21.75" customHeight="1">
      <c r="A68" s="38"/>
      <c r="B68" s="288"/>
      <c r="C68" s="289"/>
      <c r="D68" s="290"/>
      <c r="E68" s="291"/>
      <c r="F68" s="290"/>
      <c r="G68" s="291"/>
      <c r="H68" s="292"/>
      <c r="I68" s="43"/>
      <c r="J68" s="42"/>
    </row>
    <row r="69" spans="1:11" ht="21.75" customHeight="1" thickBot="1">
      <c r="A69" s="38"/>
      <c r="B69" s="293"/>
      <c r="C69" s="294"/>
      <c r="D69" s="295"/>
      <c r="E69" s="296"/>
      <c r="F69" s="295"/>
      <c r="G69" s="296"/>
      <c r="H69" s="297"/>
      <c r="I69" s="43"/>
      <c r="J69" s="42"/>
    </row>
    <row r="70" spans="1:11" ht="21.75" customHeight="1" thickBot="1">
      <c r="A70" s="33"/>
      <c r="B70" s="41"/>
      <c r="C70" s="40"/>
      <c r="D70" s="41"/>
      <c r="E70" s="40"/>
      <c r="F70" s="41"/>
      <c r="I70" s="31"/>
      <c r="J70" s="42"/>
    </row>
    <row r="71" spans="1:11" ht="21.75" customHeight="1" thickBot="1">
      <c r="A71" s="280" t="s">
        <v>103</v>
      </c>
      <c r="B71" s="281"/>
      <c r="C71" s="281"/>
      <c r="D71" s="281"/>
      <c r="E71" s="282"/>
      <c r="F71" s="282"/>
      <c r="G71" s="282"/>
      <c r="H71" s="282"/>
      <c r="I71" s="283"/>
      <c r="J71" s="42"/>
    </row>
    <row r="72" spans="1:11" ht="21.75" customHeight="1">
      <c r="A72" s="338" t="s">
        <v>114</v>
      </c>
      <c r="B72" s="339"/>
      <c r="C72" s="339"/>
      <c r="D72" s="339"/>
      <c r="I72" s="31"/>
      <c r="K72" t="s">
        <v>182</v>
      </c>
    </row>
    <row r="73" spans="1:11" ht="21.75" customHeight="1">
      <c r="A73" s="48" t="s">
        <v>115</v>
      </c>
      <c r="B73" s="50"/>
      <c r="C73" s="50"/>
      <c r="D73" s="50"/>
      <c r="E73" s="204"/>
      <c r="I73" s="31"/>
      <c r="K73" t="s">
        <v>183</v>
      </c>
    </row>
    <row r="74" spans="1:11" ht="21.75" customHeight="1">
      <c r="A74" s="308"/>
      <c r="B74" s="309"/>
      <c r="C74" s="309"/>
      <c r="D74" s="309"/>
      <c r="I74" s="31"/>
      <c r="K74" t="s">
        <v>184</v>
      </c>
    </row>
    <row r="75" spans="1:11" ht="21.75" customHeight="1">
      <c r="A75" s="48" t="s">
        <v>116</v>
      </c>
      <c r="B75" s="50"/>
      <c r="C75" s="50"/>
      <c r="D75" s="50"/>
      <c r="E75" s="204"/>
      <c r="I75" s="31"/>
      <c r="K75" t="s">
        <v>185</v>
      </c>
    </row>
    <row r="76" spans="1:11" ht="21.75" customHeight="1">
      <c r="A76" s="308"/>
      <c r="B76" s="309"/>
      <c r="C76" s="309"/>
      <c r="D76" s="309"/>
      <c r="I76" s="31"/>
    </row>
    <row r="77" spans="1:11" ht="21.75" customHeight="1">
      <c r="A77" s="48" t="s">
        <v>199</v>
      </c>
      <c r="B77" s="50"/>
      <c r="C77" s="46"/>
      <c r="D77" s="46"/>
      <c r="I77" s="31"/>
      <c r="K77" t="s">
        <v>186</v>
      </c>
    </row>
    <row r="78" spans="1:11" ht="21.75" customHeight="1">
      <c r="A78" s="48" t="s">
        <v>128</v>
      </c>
      <c r="B78" s="50"/>
      <c r="C78" s="46"/>
      <c r="D78" s="46"/>
      <c r="I78" s="31"/>
      <c r="K78" t="s">
        <v>187</v>
      </c>
    </row>
    <row r="79" spans="1:11" ht="21.75" customHeight="1">
      <c r="A79" s="284"/>
      <c r="B79" s="285"/>
      <c r="C79" s="285"/>
      <c r="D79" s="285"/>
      <c r="E79" s="286"/>
      <c r="F79" s="286"/>
      <c r="G79" s="286"/>
      <c r="H79" s="286"/>
      <c r="I79" s="31"/>
      <c r="K79" t="s">
        <v>188</v>
      </c>
    </row>
    <row r="80" spans="1:11" ht="21.75" customHeight="1">
      <c r="A80" s="287"/>
      <c r="B80" s="286"/>
      <c r="C80" s="286"/>
      <c r="D80" s="286"/>
      <c r="E80" s="286"/>
      <c r="F80" s="286"/>
      <c r="G80" s="286"/>
      <c r="H80" s="286"/>
      <c r="I80" s="31"/>
      <c r="K80" t="s">
        <v>189</v>
      </c>
    </row>
    <row r="81" spans="1:9" ht="21.75" customHeight="1">
      <c r="A81" s="287"/>
      <c r="B81" s="286"/>
      <c r="C81" s="286"/>
      <c r="D81" s="286"/>
      <c r="E81" s="286"/>
      <c r="F81" s="286"/>
      <c r="G81" s="286"/>
      <c r="H81" s="286"/>
      <c r="I81" s="31"/>
    </row>
    <row r="82" spans="1:9" ht="21.75" customHeight="1">
      <c r="A82" s="48" t="s">
        <v>129</v>
      </c>
      <c r="B82" s="50"/>
      <c r="C82" s="46"/>
      <c r="D82" s="46"/>
      <c r="I82" s="31"/>
    </row>
    <row r="83" spans="1:9" ht="21.75" customHeight="1">
      <c r="A83" s="284"/>
      <c r="B83" s="285"/>
      <c r="C83" s="285"/>
      <c r="D83" s="285"/>
      <c r="E83" s="266"/>
      <c r="F83" s="266"/>
      <c r="G83" s="266"/>
      <c r="H83" s="266"/>
      <c r="I83" s="31"/>
    </row>
    <row r="84" spans="1:9" ht="21.75" customHeight="1">
      <c r="A84" s="284"/>
      <c r="B84" s="285"/>
      <c r="C84" s="285"/>
      <c r="D84" s="285"/>
      <c r="E84" s="266"/>
      <c r="F84" s="266"/>
      <c r="G84" s="266"/>
      <c r="H84" s="266"/>
      <c r="I84" s="31"/>
    </row>
    <row r="85" spans="1:9" ht="21.75" customHeight="1">
      <c r="A85" s="284"/>
      <c r="B85" s="285"/>
      <c r="C85" s="285"/>
      <c r="D85" s="285"/>
      <c r="E85" s="266"/>
      <c r="F85" s="266"/>
      <c r="G85" s="266"/>
      <c r="H85" s="266"/>
      <c r="I85" s="31"/>
    </row>
    <row r="86" spans="1:9" ht="21.75" customHeight="1">
      <c r="A86" s="284"/>
      <c r="B86" s="285"/>
      <c r="C86" s="285"/>
      <c r="D86" s="285"/>
      <c r="E86" s="266"/>
      <c r="F86" s="266"/>
      <c r="G86" s="266"/>
      <c r="H86" s="266"/>
      <c r="I86" s="31"/>
    </row>
    <row r="87" spans="1:9" ht="21.75" customHeight="1">
      <c r="A87" s="284"/>
      <c r="B87" s="285"/>
      <c r="C87" s="285"/>
      <c r="D87" s="285"/>
      <c r="E87" s="266"/>
      <c r="F87" s="266"/>
      <c r="G87" s="266"/>
      <c r="H87" s="266"/>
      <c r="I87" s="31"/>
    </row>
    <row r="88" spans="1:9" ht="21.75" customHeight="1">
      <c r="A88" s="284"/>
      <c r="B88" s="285"/>
      <c r="C88" s="285"/>
      <c r="D88" s="285"/>
      <c r="E88" s="266"/>
      <c r="F88" s="266"/>
      <c r="G88" s="266"/>
      <c r="H88" s="266"/>
      <c r="I88" s="31"/>
    </row>
    <row r="89" spans="1:9" ht="21.75" customHeight="1">
      <c r="A89" s="284"/>
      <c r="B89" s="285"/>
      <c r="C89" s="285"/>
      <c r="D89" s="285"/>
      <c r="E89" s="266"/>
      <c r="F89" s="266"/>
      <c r="G89" s="266"/>
      <c r="H89" s="266"/>
      <c r="I89" s="31"/>
    </row>
    <row r="90" spans="1:9" ht="21.75" customHeight="1">
      <c r="A90" s="284"/>
      <c r="B90" s="285"/>
      <c r="C90" s="285"/>
      <c r="D90" s="285"/>
      <c r="E90" s="266"/>
      <c r="F90" s="266"/>
      <c r="G90" s="266"/>
      <c r="H90" s="266"/>
      <c r="I90" s="31"/>
    </row>
    <row r="91" spans="1:9" ht="21.75" customHeight="1">
      <c r="A91" s="284"/>
      <c r="B91" s="285"/>
      <c r="C91" s="285"/>
      <c r="D91" s="285"/>
      <c r="E91" s="266"/>
      <c r="F91" s="266"/>
      <c r="G91" s="266"/>
      <c r="H91" s="266"/>
      <c r="I91" s="31"/>
    </row>
    <row r="92" spans="1:9" ht="21.75" customHeight="1">
      <c r="A92" s="284"/>
      <c r="B92" s="285"/>
      <c r="C92" s="285"/>
      <c r="D92" s="285"/>
      <c r="E92" s="266"/>
      <c r="F92" s="266"/>
      <c r="G92" s="266"/>
      <c r="H92" s="266"/>
      <c r="I92" s="31"/>
    </row>
    <row r="93" spans="1:9" ht="21.75" customHeight="1">
      <c r="A93" s="48" t="s">
        <v>130</v>
      </c>
      <c r="B93" s="50"/>
      <c r="C93" s="46"/>
      <c r="D93" s="46"/>
      <c r="I93" s="31"/>
    </row>
    <row r="94" spans="1:9" ht="21.75" customHeight="1">
      <c r="A94" s="284"/>
      <c r="B94" s="285"/>
      <c r="C94" s="285"/>
      <c r="D94" s="285"/>
      <c r="E94" s="266"/>
      <c r="F94" s="266"/>
      <c r="G94" s="266"/>
      <c r="H94" s="266"/>
      <c r="I94" s="31"/>
    </row>
    <row r="95" spans="1:9" ht="21.75" customHeight="1">
      <c r="A95" s="284"/>
      <c r="B95" s="285"/>
      <c r="C95" s="285"/>
      <c r="D95" s="285"/>
      <c r="E95" s="266"/>
      <c r="F95" s="266"/>
      <c r="G95" s="266"/>
      <c r="H95" s="266"/>
      <c r="I95" s="31"/>
    </row>
    <row r="96" spans="1:9" ht="21.75" customHeight="1">
      <c r="A96" s="284"/>
      <c r="B96" s="285"/>
      <c r="C96" s="285"/>
      <c r="D96" s="285"/>
      <c r="E96" s="266"/>
      <c r="F96" s="266"/>
      <c r="G96" s="266"/>
      <c r="H96" s="266"/>
      <c r="I96" s="31"/>
    </row>
    <row r="97" spans="1:11" ht="21.75" customHeight="1">
      <c r="A97" s="284"/>
      <c r="B97" s="285"/>
      <c r="C97" s="285"/>
      <c r="D97" s="285"/>
      <c r="E97" s="266"/>
      <c r="F97" s="266"/>
      <c r="G97" s="266"/>
      <c r="H97" s="266"/>
      <c r="I97" s="31"/>
    </row>
    <row r="98" spans="1:11" ht="21.75" customHeight="1">
      <c r="A98" s="284"/>
      <c r="B98" s="285"/>
      <c r="C98" s="285"/>
      <c r="D98" s="285"/>
      <c r="E98" s="266"/>
      <c r="F98" s="266"/>
      <c r="G98" s="266"/>
      <c r="H98" s="266"/>
      <c r="I98" s="31"/>
    </row>
    <row r="99" spans="1:11" ht="21.75" customHeight="1">
      <c r="A99" s="284"/>
      <c r="B99" s="285"/>
      <c r="C99" s="285"/>
      <c r="D99" s="285"/>
      <c r="E99" s="266"/>
      <c r="F99" s="266"/>
      <c r="G99" s="266"/>
      <c r="H99" s="266"/>
      <c r="I99" s="31"/>
    </row>
    <row r="100" spans="1:11" ht="21.75" customHeight="1">
      <c r="A100" s="284"/>
      <c r="B100" s="285"/>
      <c r="C100" s="285"/>
      <c r="D100" s="285"/>
      <c r="E100" s="266"/>
      <c r="F100" s="266"/>
      <c r="G100" s="266"/>
      <c r="H100" s="266"/>
      <c r="I100" s="31"/>
    </row>
    <row r="101" spans="1:11" ht="21.75" customHeight="1">
      <c r="A101" s="284"/>
      <c r="B101" s="285"/>
      <c r="C101" s="285"/>
      <c r="D101" s="285"/>
      <c r="E101" s="266"/>
      <c r="F101" s="266"/>
      <c r="G101" s="266"/>
      <c r="H101" s="266"/>
      <c r="I101" s="31"/>
    </row>
    <row r="102" spans="1:11" ht="21.75" customHeight="1">
      <c r="A102" s="284"/>
      <c r="B102" s="285"/>
      <c r="C102" s="285"/>
      <c r="D102" s="285"/>
      <c r="E102" s="266"/>
      <c r="F102" s="266"/>
      <c r="G102" s="266"/>
      <c r="H102" s="266"/>
      <c r="I102" s="31"/>
    </row>
    <row r="103" spans="1:11" ht="21.75" customHeight="1">
      <c r="A103" s="284"/>
      <c r="B103" s="285"/>
      <c r="C103" s="285"/>
      <c r="D103" s="285"/>
      <c r="E103" s="266"/>
      <c r="F103" s="266"/>
      <c r="G103" s="266"/>
      <c r="H103" s="266"/>
      <c r="I103" s="31"/>
    </row>
    <row r="104" spans="1:11" ht="21.75" customHeight="1">
      <c r="A104" s="333" t="s">
        <v>200</v>
      </c>
      <c r="B104" s="334"/>
      <c r="C104" s="334"/>
      <c r="D104" s="334"/>
      <c r="E104" s="334"/>
      <c r="F104" s="334"/>
      <c r="G104" s="334"/>
      <c r="H104" s="334"/>
      <c r="I104" s="335"/>
      <c r="K104" s="53" t="s">
        <v>190</v>
      </c>
    </row>
    <row r="105" spans="1:11" ht="21.75" customHeight="1">
      <c r="A105" s="48"/>
      <c r="B105" s="272" t="s">
        <v>192</v>
      </c>
      <c r="C105" s="273"/>
      <c r="D105" s="273"/>
      <c r="I105" s="31"/>
      <c r="K105" s="53" t="s">
        <v>191</v>
      </c>
    </row>
    <row r="106" spans="1:11" ht="21.75" customHeight="1">
      <c r="A106" s="284"/>
      <c r="B106" s="285"/>
      <c r="C106" s="285"/>
      <c r="D106" s="285"/>
      <c r="E106" s="266"/>
      <c r="F106" s="266"/>
      <c r="G106" s="266"/>
      <c r="H106" s="266"/>
      <c r="I106" s="31"/>
      <c r="K106" s="53" t="s">
        <v>193</v>
      </c>
    </row>
    <row r="107" spans="1:11" ht="21.75" customHeight="1">
      <c r="A107" s="284"/>
      <c r="B107" s="285"/>
      <c r="C107" s="285"/>
      <c r="D107" s="285"/>
      <c r="E107" s="266"/>
      <c r="F107" s="266"/>
      <c r="G107" s="266"/>
      <c r="H107" s="266"/>
      <c r="I107" s="31"/>
    </row>
    <row r="108" spans="1:11" ht="21.75" customHeight="1">
      <c r="A108" s="284"/>
      <c r="B108" s="285"/>
      <c r="C108" s="285"/>
      <c r="D108" s="285"/>
      <c r="E108" s="266"/>
      <c r="F108" s="266"/>
      <c r="G108" s="266"/>
      <c r="H108" s="266"/>
      <c r="I108" s="31"/>
    </row>
    <row r="109" spans="1:11" ht="21.75" customHeight="1">
      <c r="A109" s="284"/>
      <c r="B109" s="285"/>
      <c r="C109" s="285"/>
      <c r="D109" s="285"/>
      <c r="E109" s="266"/>
      <c r="F109" s="266"/>
      <c r="G109" s="266"/>
      <c r="H109" s="266"/>
      <c r="I109" s="31"/>
    </row>
    <row r="110" spans="1:11" ht="21.75" customHeight="1">
      <c r="A110" s="284"/>
      <c r="B110" s="285"/>
      <c r="C110" s="285"/>
      <c r="D110" s="285"/>
      <c r="E110" s="266"/>
      <c r="F110" s="266"/>
      <c r="G110" s="266"/>
      <c r="H110" s="266"/>
      <c r="I110" s="31"/>
    </row>
    <row r="111" spans="1:11" ht="21.75" customHeight="1">
      <c r="A111" s="284"/>
      <c r="B111" s="285"/>
      <c r="C111" s="285"/>
      <c r="D111" s="285"/>
      <c r="E111" s="266"/>
      <c r="F111" s="266"/>
      <c r="G111" s="266"/>
      <c r="H111" s="266"/>
      <c r="I111" s="31"/>
    </row>
    <row r="112" spans="1:11" ht="21.75" customHeight="1">
      <c r="A112" s="284"/>
      <c r="B112" s="285"/>
      <c r="C112" s="285"/>
      <c r="D112" s="285"/>
      <c r="E112" s="266"/>
      <c r="F112" s="266"/>
      <c r="G112" s="266"/>
      <c r="H112" s="266"/>
      <c r="I112" s="31"/>
    </row>
    <row r="113" spans="1:9" ht="21.75" customHeight="1">
      <c r="A113" s="284"/>
      <c r="B113" s="285"/>
      <c r="C113" s="285"/>
      <c r="D113" s="285"/>
      <c r="E113" s="266"/>
      <c r="F113" s="266"/>
      <c r="G113" s="266"/>
      <c r="H113" s="266"/>
      <c r="I113" s="31"/>
    </row>
    <row r="114" spans="1:9" ht="21.75" customHeight="1">
      <c r="A114" s="284"/>
      <c r="B114" s="285"/>
      <c r="C114" s="285"/>
      <c r="D114" s="285"/>
      <c r="E114" s="266"/>
      <c r="F114" s="266"/>
      <c r="G114" s="266"/>
      <c r="H114" s="266"/>
      <c r="I114" s="31"/>
    </row>
    <row r="115" spans="1:9" ht="21.75" customHeight="1">
      <c r="A115" s="284"/>
      <c r="B115" s="285"/>
      <c r="C115" s="285"/>
      <c r="D115" s="285"/>
      <c r="E115" s="266"/>
      <c r="F115" s="266"/>
      <c r="G115" s="266"/>
      <c r="H115" s="266"/>
      <c r="I115" s="31"/>
    </row>
    <row r="116" spans="1:9" ht="21.75" customHeight="1">
      <c r="A116" s="49" t="s">
        <v>117</v>
      </c>
      <c r="B116" s="51"/>
      <c r="C116" s="47"/>
      <c r="D116" s="47"/>
      <c r="I116" s="31"/>
    </row>
    <row r="117" spans="1:9" ht="21.75" customHeight="1">
      <c r="A117" s="72" t="s">
        <v>206</v>
      </c>
      <c r="B117" s="52"/>
      <c r="C117" s="47"/>
      <c r="D117" s="47"/>
      <c r="E117" s="53"/>
      <c r="F117" s="53"/>
      <c r="G117" s="53"/>
      <c r="H117" s="53"/>
      <c r="I117" s="31"/>
    </row>
    <row r="118" spans="1:9" ht="21.75" customHeight="1">
      <c r="A118" s="72" t="s">
        <v>375</v>
      </c>
      <c r="B118" s="52"/>
      <c r="C118" s="47"/>
      <c r="D118" s="47"/>
      <c r="E118" s="53"/>
      <c r="F118" s="53"/>
      <c r="G118" s="53"/>
      <c r="H118" s="53"/>
      <c r="I118" s="31"/>
    </row>
    <row r="119" spans="1:9" ht="21.75" customHeight="1">
      <c r="A119" s="308" t="s">
        <v>376</v>
      </c>
      <c r="B119" s="309"/>
      <c r="C119" s="309"/>
      <c r="D119" s="309"/>
      <c r="I119" s="31"/>
    </row>
    <row r="120" spans="1:9" ht="21.75" customHeight="1">
      <c r="A120" s="48" t="s">
        <v>118</v>
      </c>
      <c r="B120" s="50"/>
      <c r="C120" s="46"/>
      <c r="D120" s="46"/>
      <c r="I120" s="31"/>
    </row>
    <row r="121" spans="1:9" ht="21.75" customHeight="1">
      <c r="A121" s="72" t="s">
        <v>127</v>
      </c>
      <c r="B121" s="73"/>
      <c r="C121" s="74"/>
      <c r="D121" s="74"/>
      <c r="I121" s="31"/>
    </row>
    <row r="122" spans="1:9" ht="21.75" customHeight="1">
      <c r="A122" s="284"/>
      <c r="B122" s="285"/>
      <c r="C122" s="285"/>
      <c r="D122" s="285"/>
      <c r="E122" s="266"/>
      <c r="F122" s="266"/>
      <c r="G122" s="266"/>
      <c r="H122" s="266"/>
      <c r="I122" s="31"/>
    </row>
    <row r="123" spans="1:9" ht="21.75" customHeight="1">
      <c r="A123" s="284"/>
      <c r="B123" s="285"/>
      <c r="C123" s="285"/>
      <c r="D123" s="285"/>
      <c r="E123" s="266"/>
      <c r="F123" s="266"/>
      <c r="G123" s="266"/>
      <c r="H123" s="266"/>
      <c r="I123" s="31"/>
    </row>
    <row r="124" spans="1:9" ht="21.75" customHeight="1">
      <c r="A124" s="284"/>
      <c r="B124" s="285"/>
      <c r="C124" s="285"/>
      <c r="D124" s="285"/>
      <c r="E124" s="266"/>
      <c r="F124" s="266"/>
      <c r="G124" s="266"/>
      <c r="H124" s="266"/>
      <c r="I124" s="31"/>
    </row>
    <row r="125" spans="1:9" ht="21.75" customHeight="1">
      <c r="A125" s="284"/>
      <c r="B125" s="285"/>
      <c r="C125" s="285"/>
      <c r="D125" s="285"/>
      <c r="E125" s="266"/>
      <c r="F125" s="266"/>
      <c r="G125" s="266"/>
      <c r="H125" s="266"/>
      <c r="I125" s="31"/>
    </row>
    <row r="126" spans="1:9" ht="21.75" customHeight="1">
      <c r="A126" s="284"/>
      <c r="B126" s="285"/>
      <c r="C126" s="285"/>
      <c r="D126" s="285"/>
      <c r="E126" s="266"/>
      <c r="F126" s="266"/>
      <c r="G126" s="266"/>
      <c r="H126" s="266"/>
      <c r="I126" s="31"/>
    </row>
    <row r="127" spans="1:9" ht="21.75" customHeight="1">
      <c r="A127" s="284"/>
      <c r="B127" s="285"/>
      <c r="C127" s="285"/>
      <c r="D127" s="285"/>
      <c r="E127" s="266"/>
      <c r="F127" s="266"/>
      <c r="G127" s="266"/>
      <c r="H127" s="266"/>
      <c r="I127" s="31"/>
    </row>
    <row r="128" spans="1:9" ht="21.75" customHeight="1">
      <c r="A128" s="284"/>
      <c r="B128" s="285"/>
      <c r="C128" s="285"/>
      <c r="D128" s="285"/>
      <c r="E128" s="266"/>
      <c r="F128" s="266"/>
      <c r="G128" s="266"/>
      <c r="H128" s="266"/>
      <c r="I128" s="31"/>
    </row>
    <row r="129" spans="1:9" ht="21.75" customHeight="1">
      <c r="A129" s="284"/>
      <c r="B129" s="285"/>
      <c r="C129" s="285"/>
      <c r="D129" s="285"/>
      <c r="E129" s="266"/>
      <c r="F129" s="266"/>
      <c r="G129" s="266"/>
      <c r="H129" s="266"/>
      <c r="I129" s="31"/>
    </row>
    <row r="130" spans="1:9" ht="21.75" customHeight="1">
      <c r="A130" s="284"/>
      <c r="B130" s="285"/>
      <c r="C130" s="285"/>
      <c r="D130" s="285"/>
      <c r="E130" s="266"/>
      <c r="F130" s="266"/>
      <c r="G130" s="266"/>
      <c r="H130" s="266"/>
      <c r="I130" s="31"/>
    </row>
    <row r="131" spans="1:9" ht="21.75" customHeight="1" thickBot="1">
      <c r="A131" s="284"/>
      <c r="B131" s="285"/>
      <c r="C131" s="285"/>
      <c r="D131" s="285"/>
      <c r="E131" s="266"/>
      <c r="F131" s="266"/>
      <c r="G131" s="266"/>
      <c r="H131" s="266"/>
      <c r="I131" s="31"/>
    </row>
    <row r="132" spans="1:9" ht="21.75" customHeight="1" thickBot="1">
      <c r="A132" s="280" t="s">
        <v>104</v>
      </c>
      <c r="B132" s="281"/>
      <c r="C132" s="281"/>
      <c r="D132" s="281"/>
      <c r="E132" s="282"/>
      <c r="F132" s="282"/>
      <c r="G132" s="282"/>
      <c r="H132" s="282"/>
      <c r="I132" s="25"/>
    </row>
    <row r="133" spans="1:9" ht="21.75" customHeight="1">
      <c r="A133" s="71" t="s">
        <v>119</v>
      </c>
      <c r="B133" s="70"/>
      <c r="C133" s="70"/>
      <c r="D133" s="70"/>
      <c r="E133" s="70"/>
      <c r="F133" s="70"/>
      <c r="G133" s="70"/>
      <c r="H133" s="70"/>
      <c r="I133" s="30"/>
    </row>
    <row r="134" spans="1:9" ht="21.75" customHeight="1">
      <c r="A134" s="284"/>
      <c r="B134" s="285"/>
      <c r="C134" s="285"/>
      <c r="D134" s="285"/>
      <c r="E134" s="266"/>
      <c r="F134" s="266"/>
      <c r="G134" s="266"/>
      <c r="H134" s="266"/>
      <c r="I134" s="31"/>
    </row>
    <row r="135" spans="1:9" ht="21.75" customHeight="1">
      <c r="A135" s="284"/>
      <c r="B135" s="285"/>
      <c r="C135" s="285"/>
      <c r="D135" s="285"/>
      <c r="E135" s="266"/>
      <c r="F135" s="266"/>
      <c r="G135" s="266"/>
      <c r="H135" s="266"/>
      <c r="I135" s="31"/>
    </row>
    <row r="136" spans="1:9" ht="21.75" customHeight="1">
      <c r="A136" s="284"/>
      <c r="B136" s="285"/>
      <c r="C136" s="285"/>
      <c r="D136" s="285"/>
      <c r="E136" s="266"/>
      <c r="F136" s="266"/>
      <c r="G136" s="266"/>
      <c r="H136" s="266"/>
      <c r="I136" s="31"/>
    </row>
    <row r="137" spans="1:9" ht="21.75" customHeight="1">
      <c r="A137" s="284"/>
      <c r="B137" s="285"/>
      <c r="C137" s="285"/>
      <c r="D137" s="285"/>
      <c r="E137" s="266"/>
      <c r="F137" s="266"/>
      <c r="G137" s="266"/>
      <c r="H137" s="266"/>
      <c r="I137" s="31"/>
    </row>
    <row r="138" spans="1:9" ht="21.75" customHeight="1">
      <c r="A138" s="284"/>
      <c r="B138" s="285"/>
      <c r="C138" s="285"/>
      <c r="D138" s="285"/>
      <c r="E138" s="266"/>
      <c r="F138" s="266"/>
      <c r="G138" s="266"/>
      <c r="H138" s="266"/>
      <c r="I138" s="31"/>
    </row>
    <row r="139" spans="1:9" ht="21.75" customHeight="1">
      <c r="A139" s="49" t="s">
        <v>120</v>
      </c>
      <c r="B139" s="47"/>
      <c r="C139" s="47"/>
      <c r="D139" s="47"/>
      <c r="I139" s="31"/>
    </row>
    <row r="140" spans="1:9" ht="21.75" customHeight="1">
      <c r="A140" s="72" t="s">
        <v>121</v>
      </c>
      <c r="B140" s="52"/>
      <c r="C140" s="47"/>
      <c r="D140" s="47"/>
      <c r="I140" s="31"/>
    </row>
    <row r="141" spans="1:9" ht="13.5" customHeight="1">
      <c r="A141" s="87"/>
      <c r="B141" s="200"/>
      <c r="C141" s="200"/>
      <c r="D141" s="200"/>
      <c r="E141" s="83"/>
      <c r="F141" s="83"/>
      <c r="G141" s="83"/>
      <c r="H141" s="83"/>
      <c r="I141" s="88"/>
    </row>
    <row r="142" spans="1:9" ht="14.25">
      <c r="A142" s="89"/>
      <c r="B142" s="255" t="s">
        <v>377</v>
      </c>
      <c r="C142" s="83"/>
      <c r="D142" s="83"/>
      <c r="E142" s="83"/>
      <c r="F142" s="83"/>
      <c r="G142" s="83"/>
      <c r="H142" s="83"/>
      <c r="I142" s="88"/>
    </row>
    <row r="143" spans="1:9">
      <c r="A143" s="90"/>
      <c r="B143" s="83"/>
      <c r="C143" s="83"/>
      <c r="D143" s="83"/>
      <c r="E143" s="83"/>
      <c r="F143" s="83"/>
      <c r="G143" s="83"/>
      <c r="H143" s="83"/>
      <c r="I143" s="88"/>
    </row>
    <row r="144" spans="1:9">
      <c r="A144" s="90"/>
      <c r="B144" s="83"/>
      <c r="C144" s="83"/>
      <c r="D144" s="83"/>
      <c r="E144" s="83"/>
      <c r="F144" s="83"/>
      <c r="G144" s="83"/>
      <c r="H144" s="83"/>
      <c r="I144" s="88"/>
    </row>
    <row r="145" spans="1:9">
      <c r="A145" s="90"/>
      <c r="B145" s="83"/>
      <c r="C145" s="83"/>
      <c r="D145" s="83"/>
      <c r="E145" s="83"/>
      <c r="F145" s="83"/>
      <c r="G145" s="83"/>
      <c r="H145" s="83"/>
      <c r="I145" s="88"/>
    </row>
    <row r="146" spans="1:9">
      <c r="A146" s="90"/>
      <c r="B146" s="83"/>
      <c r="C146" s="83"/>
      <c r="D146" s="83"/>
      <c r="E146" s="83"/>
      <c r="F146" s="83"/>
      <c r="G146" s="83"/>
      <c r="H146" s="83"/>
      <c r="I146" s="88"/>
    </row>
    <row r="147" spans="1:9">
      <c r="A147" s="90"/>
      <c r="B147" s="83"/>
      <c r="C147" s="83"/>
      <c r="D147" s="83"/>
      <c r="E147" s="83"/>
      <c r="F147" s="83"/>
      <c r="G147" s="83"/>
      <c r="H147" s="83"/>
      <c r="I147" s="88"/>
    </row>
    <row r="148" spans="1:9">
      <c r="A148" s="90"/>
      <c r="B148" s="83"/>
      <c r="C148" s="83"/>
      <c r="D148" s="83"/>
      <c r="E148" s="83"/>
      <c r="F148" s="83"/>
      <c r="G148" s="83"/>
      <c r="H148" s="83"/>
      <c r="I148" s="88"/>
    </row>
    <row r="149" spans="1:9">
      <c r="A149" s="90"/>
      <c r="B149" s="83"/>
      <c r="C149" s="83"/>
      <c r="D149" s="83"/>
      <c r="E149" s="83"/>
      <c r="F149" s="83"/>
      <c r="G149" s="83"/>
      <c r="H149" s="83"/>
      <c r="I149" s="88"/>
    </row>
    <row r="150" spans="1:9">
      <c r="A150" s="90"/>
      <c r="B150" s="83"/>
      <c r="C150" s="83"/>
      <c r="D150" s="83"/>
      <c r="E150" s="83"/>
      <c r="F150" s="83"/>
      <c r="G150" s="83"/>
      <c r="H150" s="83"/>
      <c r="I150" s="88"/>
    </row>
    <row r="151" spans="1:9">
      <c r="A151" s="90"/>
      <c r="B151" s="83"/>
      <c r="C151" s="83"/>
      <c r="D151" s="83"/>
      <c r="E151" s="83"/>
      <c r="F151" s="83"/>
      <c r="G151" s="83"/>
      <c r="H151" s="83"/>
      <c r="I151" s="88"/>
    </row>
    <row r="152" spans="1:9">
      <c r="A152" s="90"/>
      <c r="B152" s="83"/>
      <c r="C152" s="83"/>
      <c r="D152" s="83"/>
      <c r="E152" s="83"/>
      <c r="F152" s="83"/>
      <c r="G152" s="83"/>
      <c r="H152" s="83"/>
      <c r="I152" s="88"/>
    </row>
    <row r="153" spans="1:9">
      <c r="A153" s="90"/>
      <c r="B153" s="83"/>
      <c r="C153" s="83"/>
      <c r="D153" s="83"/>
      <c r="E153" s="83"/>
      <c r="F153" s="83"/>
      <c r="G153" s="83"/>
      <c r="H153" s="83"/>
      <c r="I153" s="88"/>
    </row>
    <row r="154" spans="1:9">
      <c r="A154" s="90"/>
      <c r="B154" s="83"/>
      <c r="C154" s="83"/>
      <c r="D154" s="83"/>
      <c r="E154" s="83"/>
      <c r="F154" s="83"/>
      <c r="G154" s="83"/>
      <c r="H154" s="83"/>
      <c r="I154" s="88"/>
    </row>
    <row r="155" spans="1:9">
      <c r="A155" s="90"/>
      <c r="B155" s="83"/>
      <c r="C155" s="83"/>
      <c r="D155" s="83"/>
      <c r="E155" s="83"/>
      <c r="F155" s="83"/>
      <c r="G155" s="83"/>
      <c r="H155" s="83"/>
      <c r="I155" s="88"/>
    </row>
    <row r="156" spans="1:9">
      <c r="A156" s="90"/>
      <c r="B156" s="83"/>
      <c r="C156" s="83"/>
      <c r="D156" s="83"/>
      <c r="E156" s="83"/>
      <c r="F156" s="83"/>
      <c r="G156" s="83"/>
      <c r="H156" s="83"/>
      <c r="I156" s="88"/>
    </row>
    <row r="157" spans="1:9">
      <c r="A157" s="90"/>
      <c r="B157" s="83" t="s">
        <v>378</v>
      </c>
      <c r="C157" s="83"/>
      <c r="D157" s="83"/>
      <c r="E157" s="83"/>
      <c r="F157" s="83"/>
      <c r="G157" s="83"/>
      <c r="H157" s="83"/>
      <c r="I157" s="88"/>
    </row>
    <row r="158" spans="1:9">
      <c r="A158" s="90"/>
      <c r="B158" s="83"/>
      <c r="C158" s="83"/>
      <c r="D158" s="83"/>
      <c r="E158" s="83"/>
      <c r="F158" s="83"/>
      <c r="G158" s="83"/>
      <c r="H158" s="83"/>
      <c r="I158" s="88"/>
    </row>
    <row r="159" spans="1:9">
      <c r="A159" s="90"/>
      <c r="B159" s="83"/>
      <c r="C159" s="83"/>
      <c r="D159" s="83"/>
      <c r="E159" s="83"/>
      <c r="F159" s="83"/>
      <c r="G159" s="83"/>
      <c r="H159" s="83"/>
      <c r="I159" s="88"/>
    </row>
    <row r="160" spans="1:9">
      <c r="A160" s="90"/>
      <c r="B160" s="83"/>
      <c r="C160" s="83"/>
      <c r="D160" s="83"/>
      <c r="E160" s="83"/>
      <c r="F160" s="83"/>
      <c r="G160" s="83"/>
      <c r="H160" s="83"/>
      <c r="I160" s="88"/>
    </row>
    <row r="161" spans="1:9">
      <c r="A161" s="90"/>
      <c r="B161" s="83"/>
      <c r="C161" s="83"/>
      <c r="D161" s="83"/>
      <c r="E161" s="83"/>
      <c r="F161" s="83"/>
      <c r="G161" s="83"/>
      <c r="H161" s="83"/>
      <c r="I161" s="88"/>
    </row>
    <row r="162" spans="1:9">
      <c r="A162" s="90"/>
      <c r="B162" s="83"/>
      <c r="C162" s="83"/>
      <c r="D162" s="83"/>
      <c r="E162" s="83"/>
      <c r="F162" s="83"/>
      <c r="G162" s="83"/>
      <c r="H162" s="83"/>
      <c r="I162" s="88"/>
    </row>
    <row r="163" spans="1:9">
      <c r="A163" s="90"/>
      <c r="B163" s="83"/>
      <c r="C163" s="83"/>
      <c r="D163" s="83"/>
      <c r="E163" s="83"/>
      <c r="F163" s="83"/>
      <c r="G163" s="83"/>
      <c r="H163" s="83"/>
      <c r="I163" s="88"/>
    </row>
    <row r="164" spans="1:9">
      <c r="A164" s="90"/>
      <c r="B164" s="83"/>
      <c r="C164" s="83"/>
      <c r="D164" s="83"/>
      <c r="E164" s="83"/>
      <c r="F164" s="83"/>
      <c r="G164" s="83"/>
      <c r="H164" s="83"/>
      <c r="I164" s="88"/>
    </row>
    <row r="165" spans="1:9">
      <c r="A165" s="90"/>
      <c r="B165" s="83"/>
      <c r="C165" s="83"/>
      <c r="D165" s="83"/>
      <c r="E165" s="83"/>
      <c r="F165" s="83"/>
      <c r="G165" s="83"/>
      <c r="H165" s="83"/>
      <c r="I165" s="88"/>
    </row>
    <row r="166" spans="1:9">
      <c r="A166" s="90"/>
      <c r="B166" s="83"/>
      <c r="C166" s="83"/>
      <c r="D166" s="83"/>
      <c r="E166" s="83"/>
      <c r="F166" s="83"/>
      <c r="G166" s="83"/>
      <c r="H166" s="83"/>
      <c r="I166" s="88"/>
    </row>
    <row r="167" spans="1:9">
      <c r="A167" s="90"/>
      <c r="B167" s="83"/>
      <c r="C167" s="83"/>
      <c r="D167" s="83"/>
      <c r="E167" s="83"/>
      <c r="F167" s="83"/>
      <c r="G167" s="83"/>
      <c r="H167" s="83"/>
      <c r="I167" s="88"/>
    </row>
    <row r="168" spans="1:9">
      <c r="A168" s="90"/>
      <c r="B168" s="83"/>
      <c r="C168" s="83"/>
      <c r="D168" s="83"/>
      <c r="E168" s="83"/>
      <c r="F168" s="83"/>
      <c r="G168" s="83"/>
      <c r="H168" s="83"/>
      <c r="I168" s="88"/>
    </row>
    <row r="169" spans="1:9">
      <c r="A169" s="90"/>
      <c r="B169" s="83"/>
      <c r="C169" s="83"/>
      <c r="D169" s="83"/>
      <c r="E169" s="83"/>
      <c r="F169" s="83"/>
      <c r="G169" s="83"/>
      <c r="H169" s="83"/>
      <c r="I169" s="88"/>
    </row>
    <row r="170" spans="1:9" ht="14.25" thickBot="1">
      <c r="A170" s="201"/>
      <c r="B170" s="202"/>
      <c r="C170" s="202"/>
      <c r="D170" s="202"/>
      <c r="E170" s="202"/>
      <c r="F170" s="202"/>
      <c r="G170" s="202"/>
      <c r="H170" s="202"/>
      <c r="I170" s="203"/>
    </row>
    <row r="171" spans="1:9">
      <c r="A171" s="169"/>
      <c r="B171" s="169"/>
      <c r="C171" s="169"/>
      <c r="D171" s="169"/>
      <c r="E171" s="169"/>
      <c r="F171" s="169"/>
      <c r="G171" s="169"/>
      <c r="H171" s="169"/>
      <c r="I171" s="169"/>
    </row>
    <row r="172" spans="1:9">
      <c r="A172" s="83"/>
      <c r="B172" s="83"/>
      <c r="C172" s="83"/>
      <c r="D172" s="83"/>
      <c r="E172" s="83"/>
      <c r="F172" s="83"/>
      <c r="G172" s="83"/>
      <c r="H172" s="83"/>
      <c r="I172" s="83"/>
    </row>
    <row r="173" spans="1:9">
      <c r="A173" s="83"/>
      <c r="B173" s="83"/>
      <c r="C173" s="83"/>
      <c r="D173" s="83"/>
      <c r="E173" s="83"/>
      <c r="F173" s="83"/>
      <c r="G173" s="83"/>
      <c r="H173" s="83"/>
      <c r="I173" s="83"/>
    </row>
    <row r="174" spans="1:9">
      <c r="A174" s="83"/>
      <c r="B174" s="83"/>
      <c r="C174" s="83"/>
      <c r="D174" s="83"/>
      <c r="E174" s="83"/>
      <c r="F174" s="83"/>
      <c r="G174" s="83"/>
      <c r="H174" s="83"/>
      <c r="I174" s="83"/>
    </row>
    <row r="175" spans="1:9">
      <c r="A175" s="83"/>
      <c r="B175" s="83"/>
      <c r="C175" s="83"/>
      <c r="D175" s="83"/>
      <c r="E175" s="83"/>
      <c r="F175" s="83"/>
      <c r="G175" s="83"/>
      <c r="H175" s="83"/>
      <c r="I175" s="83"/>
    </row>
    <row r="176" spans="1:9">
      <c r="A176" s="83"/>
      <c r="B176" s="83"/>
      <c r="C176" s="83"/>
      <c r="D176" s="83"/>
      <c r="E176" s="83"/>
      <c r="F176" s="83"/>
      <c r="G176" s="83"/>
      <c r="H176" s="83"/>
      <c r="I176" s="83"/>
    </row>
    <row r="177" spans="1:9">
      <c r="A177" s="83"/>
      <c r="B177" s="83"/>
      <c r="C177" s="83"/>
      <c r="D177" s="83"/>
      <c r="E177" s="83"/>
      <c r="F177" s="83"/>
      <c r="G177" s="83"/>
      <c r="H177" s="83"/>
      <c r="I177" s="83"/>
    </row>
    <row r="178" spans="1:9">
      <c r="A178" s="83"/>
      <c r="B178" s="83"/>
      <c r="C178" s="83"/>
      <c r="D178" s="83"/>
      <c r="E178" s="83"/>
      <c r="F178" s="83"/>
      <c r="G178" s="83"/>
      <c r="H178" s="83"/>
      <c r="I178" s="83"/>
    </row>
    <row r="179" spans="1:9">
      <c r="A179" s="83"/>
      <c r="B179" s="83"/>
      <c r="C179" s="83"/>
      <c r="D179" s="83"/>
      <c r="E179" s="83"/>
      <c r="F179" s="83"/>
      <c r="G179" s="83"/>
      <c r="H179" s="83"/>
      <c r="I179" s="83"/>
    </row>
    <row r="180" spans="1:9">
      <c r="A180" s="83"/>
      <c r="B180" s="83"/>
      <c r="C180" s="83"/>
      <c r="D180" s="83"/>
      <c r="E180" s="83"/>
      <c r="F180" s="83"/>
      <c r="G180" s="83"/>
      <c r="H180" s="83"/>
      <c r="I180" s="83"/>
    </row>
  </sheetData>
  <mergeCells count="161">
    <mergeCell ref="C4:I5"/>
    <mergeCell ref="C8:I9"/>
    <mergeCell ref="A19:C20"/>
    <mergeCell ref="D19:D20"/>
    <mergeCell ref="F19:I20"/>
    <mergeCell ref="A4:B5"/>
    <mergeCell ref="A6:B7"/>
    <mergeCell ref="A8:B9"/>
    <mergeCell ref="A21:C22"/>
    <mergeCell ref="D21:D22"/>
    <mergeCell ref="F21:I22"/>
    <mergeCell ref="A15:C16"/>
    <mergeCell ref="D15:D16"/>
    <mergeCell ref="A17:C18"/>
    <mergeCell ref="D17:D18"/>
    <mergeCell ref="F17:I18"/>
    <mergeCell ref="A11:D11"/>
    <mergeCell ref="A10:I10"/>
    <mergeCell ref="A12:C12"/>
    <mergeCell ref="A13:C13"/>
    <mergeCell ref="A14:C14"/>
    <mergeCell ref="G6:I6"/>
    <mergeCell ref="F12:I12"/>
    <mergeCell ref="F13:I13"/>
    <mergeCell ref="A74:D74"/>
    <mergeCell ref="A76:D76"/>
    <mergeCell ref="A60:D60"/>
    <mergeCell ref="A72:D72"/>
    <mergeCell ref="A56:D56"/>
    <mergeCell ref="F29:I30"/>
    <mergeCell ref="A31:C32"/>
    <mergeCell ref="A96:H96"/>
    <mergeCell ref="G67:H67"/>
    <mergeCell ref="D31:D32"/>
    <mergeCell ref="F31:I32"/>
    <mergeCell ref="A33:C34"/>
    <mergeCell ref="D33:D34"/>
    <mergeCell ref="F33:I34"/>
    <mergeCell ref="A29:C30"/>
    <mergeCell ref="D29:D30"/>
    <mergeCell ref="F35:I36"/>
    <mergeCell ref="A47:C48"/>
    <mergeCell ref="D47:D48"/>
    <mergeCell ref="F47:I48"/>
    <mergeCell ref="D43:D44"/>
    <mergeCell ref="F43:I44"/>
    <mergeCell ref="A45:C46"/>
    <mergeCell ref="A35:C36"/>
    <mergeCell ref="A113:H113"/>
    <mergeCell ref="A114:H114"/>
    <mergeCell ref="A115:H115"/>
    <mergeCell ref="A122:H122"/>
    <mergeCell ref="A98:H98"/>
    <mergeCell ref="A99:H99"/>
    <mergeCell ref="A100:H100"/>
    <mergeCell ref="A102:H102"/>
    <mergeCell ref="A103:H103"/>
    <mergeCell ref="A106:H106"/>
    <mergeCell ref="A104:I104"/>
    <mergeCell ref="F14:I14"/>
    <mergeCell ref="F15:I16"/>
    <mergeCell ref="D23:D24"/>
    <mergeCell ref="F23:I24"/>
    <mergeCell ref="A25:C26"/>
    <mergeCell ref="D25:D26"/>
    <mergeCell ref="F25:I26"/>
    <mergeCell ref="A27:C28"/>
    <mergeCell ref="D27:D28"/>
    <mergeCell ref="F27:I28"/>
    <mergeCell ref="A23:C24"/>
    <mergeCell ref="D35:D36"/>
    <mergeCell ref="D45:D46"/>
    <mergeCell ref="F45:I46"/>
    <mergeCell ref="A39:C40"/>
    <mergeCell ref="D39:D40"/>
    <mergeCell ref="F39:I40"/>
    <mergeCell ref="A41:C42"/>
    <mergeCell ref="D41:D42"/>
    <mergeCell ref="F41:I42"/>
    <mergeCell ref="A43:C44"/>
    <mergeCell ref="A37:C38"/>
    <mergeCell ref="D37:D38"/>
    <mergeCell ref="F37:I38"/>
    <mergeCell ref="A49:C50"/>
    <mergeCell ref="D49:D50"/>
    <mergeCell ref="F49:I50"/>
    <mergeCell ref="A51:C52"/>
    <mergeCell ref="D51:D52"/>
    <mergeCell ref="F51:I52"/>
    <mergeCell ref="B61:D61"/>
    <mergeCell ref="E61:F61"/>
    <mergeCell ref="G61:H61"/>
    <mergeCell ref="A53:C54"/>
    <mergeCell ref="D53:D54"/>
    <mergeCell ref="G64:H64"/>
    <mergeCell ref="B65:D65"/>
    <mergeCell ref="E65:F65"/>
    <mergeCell ref="G65:H65"/>
    <mergeCell ref="B66:D66"/>
    <mergeCell ref="E66:F66"/>
    <mergeCell ref="G66:H66"/>
    <mergeCell ref="B67:D67"/>
    <mergeCell ref="E67:F67"/>
    <mergeCell ref="A138:H138"/>
    <mergeCell ref="A127:H127"/>
    <mergeCell ref="A128:H128"/>
    <mergeCell ref="A130:H130"/>
    <mergeCell ref="A131:H131"/>
    <mergeCell ref="A134:H134"/>
    <mergeCell ref="A135:H135"/>
    <mergeCell ref="A132:H132"/>
    <mergeCell ref="A129:H129"/>
    <mergeCell ref="A137:H137"/>
    <mergeCell ref="A84:H84"/>
    <mergeCell ref="A85:H85"/>
    <mergeCell ref="A126:H126"/>
    <mergeCell ref="A119:D119"/>
    <mergeCell ref="A107:H107"/>
    <mergeCell ref="A108:H108"/>
    <mergeCell ref="A109:H109"/>
    <mergeCell ref="A110:H110"/>
    <mergeCell ref="A94:H94"/>
    <mergeCell ref="A95:H95"/>
    <mergeCell ref="A123:H123"/>
    <mergeCell ref="A124:H124"/>
    <mergeCell ref="A125:H125"/>
    <mergeCell ref="A89:H89"/>
    <mergeCell ref="A90:H90"/>
    <mergeCell ref="A91:H91"/>
    <mergeCell ref="A92:H92"/>
    <mergeCell ref="A86:H86"/>
    <mergeCell ref="A87:H87"/>
    <mergeCell ref="A88:H88"/>
    <mergeCell ref="A97:H97"/>
    <mergeCell ref="A101:H101"/>
    <mergeCell ref="A111:H111"/>
    <mergeCell ref="A112:H112"/>
    <mergeCell ref="G7:H7"/>
    <mergeCell ref="B105:D105"/>
    <mergeCell ref="B57:E57"/>
    <mergeCell ref="F58:G58"/>
    <mergeCell ref="A2:I2"/>
    <mergeCell ref="A71:I71"/>
    <mergeCell ref="A79:H81"/>
    <mergeCell ref="A83:H83"/>
    <mergeCell ref="A136:H136"/>
    <mergeCell ref="B68:D68"/>
    <mergeCell ref="E68:F68"/>
    <mergeCell ref="G68:H68"/>
    <mergeCell ref="B69:D69"/>
    <mergeCell ref="E69:F69"/>
    <mergeCell ref="G69:H69"/>
    <mergeCell ref="F53:I54"/>
    <mergeCell ref="B62:D62"/>
    <mergeCell ref="E62:F62"/>
    <mergeCell ref="G62:H62"/>
    <mergeCell ref="B63:D63"/>
    <mergeCell ref="E63:F63"/>
    <mergeCell ref="G63:H63"/>
    <mergeCell ref="B64:D64"/>
    <mergeCell ref="E64:F64"/>
  </mergeCells>
  <phoneticPr fontId="2"/>
  <dataValidations count="5">
    <dataValidation type="list" allowBlank="1" showInputMessage="1" showErrorMessage="1" sqref="B105:D105" xr:uid="{5057C9A0-C129-436C-BD3F-1D13DA57033D}">
      <formula1>$K$103:$K$106</formula1>
    </dataValidation>
    <dataValidation type="list" allowBlank="1" showInputMessage="1" showErrorMessage="1" sqref="B57:E57" xr:uid="{CEC5259B-F0B1-4596-8685-4F1AC9F49E83}">
      <formula1>$K$36:$K$38</formula1>
    </dataValidation>
    <dataValidation type="list" allowBlank="1" showInputMessage="1" showErrorMessage="1" sqref="F58" xr:uid="{A6C012AB-9012-4107-9FEA-3CE28ECB51E1}">
      <formula1>$K$56:$K$58</formula1>
    </dataValidation>
    <dataValidation type="list" allowBlank="1" showInputMessage="1" showErrorMessage="1" sqref="E73" xr:uid="{88601F4A-B898-4938-BFE9-BF6A524681C2}">
      <formula1>$K$71:$K$75</formula1>
    </dataValidation>
    <dataValidation type="list" allowBlank="1" showInputMessage="1" showErrorMessage="1" sqref="E75" xr:uid="{B0DEEF23-123F-43D1-B228-A69F360213B7}">
      <formula1>$K$76:$K$80</formula1>
    </dataValidation>
  </dataValidations>
  <printOptions horizontalCentered="1"/>
  <pageMargins left="0.51181102362204722" right="0.31496062992125984" top="0.74803149606299213" bottom="0.55118110236220474" header="0.31496062992125984" footer="0.31496062992125984"/>
  <pageSetup paperSize="9" scale="80" fitToHeight="3" orientation="portrait" blackAndWhite="1" r:id="rId1"/>
  <rowBreaks count="2" manualBreakCount="2">
    <brk id="55" max="8" man="1"/>
    <brk id="92" max="8"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6CD17-D194-482F-94BC-5F54CDCBAD16}">
  <dimension ref="B2:AV66"/>
  <sheetViews>
    <sheetView view="pageBreakPreview" topLeftCell="A33" zoomScaleNormal="100" zoomScaleSheetLayoutView="100" workbookViewId="0">
      <selection activeCell="F8" sqref="F8"/>
    </sheetView>
  </sheetViews>
  <sheetFormatPr defaultRowHeight="13.5"/>
  <cols>
    <col min="1" max="1" width="3.375" customWidth="1"/>
    <col min="2" max="2" width="7.125" bestFit="1" customWidth="1"/>
    <col min="3" max="4" width="10.625" customWidth="1"/>
    <col min="5" max="5" width="4.625" customWidth="1"/>
    <col min="6" max="6" width="6.375" bestFit="1" customWidth="1"/>
    <col min="7" max="8" width="10.625" customWidth="1"/>
    <col min="9" max="9" width="3.875" customWidth="1"/>
    <col min="10" max="10" width="7" customWidth="1"/>
    <col min="11" max="12" width="10.625" customWidth="1"/>
    <col min="13" max="13" width="3.875" customWidth="1"/>
    <col min="15" max="16" width="10.625" customWidth="1"/>
    <col min="17" max="17" width="5" customWidth="1"/>
    <col min="19" max="20" width="10.625" customWidth="1"/>
    <col min="21" max="21" width="4.75" customWidth="1"/>
    <col min="23" max="24" width="10.625" customWidth="1"/>
    <col min="25" max="25" width="3.875" customWidth="1"/>
    <col min="27" max="28" width="10.625" customWidth="1"/>
    <col min="29" max="29" width="5" customWidth="1"/>
    <col min="31" max="32" width="10.625" customWidth="1"/>
    <col min="33" max="33" width="4.75" customWidth="1"/>
    <col min="35" max="36" width="10.625" customWidth="1"/>
    <col min="37" max="37" width="3.875" customWidth="1"/>
    <col min="39" max="40" width="10.625" customWidth="1"/>
    <col min="41" max="41" width="5" customWidth="1"/>
    <col min="43" max="44" width="10.625" customWidth="1"/>
    <col min="45" max="45" width="4.75" customWidth="1"/>
    <col min="47" max="48" width="10.625" customWidth="1"/>
    <col min="49" max="49" width="2.75" customWidth="1"/>
  </cols>
  <sheetData>
    <row r="2" spans="2:48" ht="17.25">
      <c r="B2" s="375" t="s">
        <v>356</v>
      </c>
      <c r="C2" s="376"/>
      <c r="D2" s="376"/>
      <c r="E2" s="376"/>
      <c r="F2" s="376"/>
      <c r="G2" s="376"/>
      <c r="H2" s="376"/>
      <c r="I2" s="377"/>
      <c r="J2" s="377"/>
      <c r="K2" s="377"/>
      <c r="L2" s="377"/>
      <c r="M2" s="375" t="s">
        <v>356</v>
      </c>
      <c r="N2" s="376"/>
      <c r="O2" s="376"/>
      <c r="P2" s="376"/>
      <c r="Q2" s="376"/>
      <c r="R2" s="376"/>
      <c r="S2" s="376"/>
      <c r="T2" s="377"/>
      <c r="U2" s="377"/>
      <c r="V2" s="377"/>
      <c r="W2" s="377"/>
      <c r="X2" s="377"/>
      <c r="Y2" s="375" t="s">
        <v>356</v>
      </c>
      <c r="Z2" s="376"/>
      <c r="AA2" s="376"/>
      <c r="AB2" s="376"/>
      <c r="AC2" s="376"/>
      <c r="AD2" s="376"/>
      <c r="AE2" s="376"/>
      <c r="AF2" s="377"/>
      <c r="AG2" s="377"/>
      <c r="AH2" s="377"/>
      <c r="AI2" s="377"/>
      <c r="AJ2" s="377"/>
      <c r="AK2" s="375" t="s">
        <v>356</v>
      </c>
      <c r="AL2" s="376"/>
      <c r="AM2" s="376"/>
      <c r="AN2" s="376"/>
      <c r="AO2" s="376"/>
      <c r="AP2" s="376"/>
      <c r="AQ2" s="376"/>
      <c r="AR2" s="377"/>
      <c r="AS2" s="377"/>
      <c r="AT2" s="377"/>
      <c r="AU2" s="377"/>
      <c r="AV2" s="377"/>
    </row>
    <row r="3" spans="2:48">
      <c r="B3" t="s">
        <v>361</v>
      </c>
      <c r="N3" t="s">
        <v>361</v>
      </c>
      <c r="Z3" t="s">
        <v>362</v>
      </c>
      <c r="AL3" t="s">
        <v>362</v>
      </c>
    </row>
    <row r="4" spans="2:48" ht="31.5" customHeight="1">
      <c r="B4" s="378"/>
      <c r="C4" s="379"/>
      <c r="D4" s="93"/>
      <c r="E4" s="4"/>
      <c r="F4" s="378"/>
      <c r="G4" s="379"/>
      <c r="H4" s="93"/>
      <c r="I4" s="4"/>
      <c r="J4" s="378"/>
      <c r="K4" s="379"/>
      <c r="L4" s="93"/>
      <c r="N4" s="378"/>
      <c r="O4" s="379"/>
      <c r="P4" s="93"/>
      <c r="Q4" s="4"/>
      <c r="R4" s="378"/>
      <c r="S4" s="379"/>
      <c r="T4" s="93"/>
      <c r="U4" s="4"/>
      <c r="V4" s="378"/>
      <c r="W4" s="379"/>
      <c r="X4" s="93"/>
      <c r="Z4" s="378"/>
      <c r="AA4" s="379"/>
      <c r="AB4" s="93"/>
      <c r="AC4" s="4"/>
      <c r="AD4" s="378"/>
      <c r="AE4" s="379"/>
      <c r="AF4" s="93"/>
      <c r="AG4" s="4"/>
      <c r="AH4" s="378"/>
      <c r="AI4" s="379"/>
      <c r="AJ4" s="93"/>
      <c r="AL4" s="378"/>
      <c r="AM4" s="379"/>
      <c r="AN4" s="93"/>
      <c r="AO4" s="4"/>
      <c r="AP4" s="378"/>
      <c r="AQ4" s="379"/>
      <c r="AR4" s="93"/>
      <c r="AS4" s="4"/>
      <c r="AT4" s="378"/>
      <c r="AU4" s="379"/>
      <c r="AV4" s="93"/>
    </row>
    <row r="5" spans="2:48" ht="36">
      <c r="B5" s="232" t="s">
        <v>360</v>
      </c>
      <c r="C5" s="218" t="s">
        <v>357</v>
      </c>
      <c r="D5" s="93" t="s">
        <v>358</v>
      </c>
      <c r="F5" s="232" t="s">
        <v>360</v>
      </c>
      <c r="G5" s="218" t="s">
        <v>357</v>
      </c>
      <c r="H5" s="93" t="s">
        <v>358</v>
      </c>
      <c r="I5" s="4"/>
      <c r="J5" s="232" t="s">
        <v>360</v>
      </c>
      <c r="K5" s="218" t="s">
        <v>357</v>
      </c>
      <c r="L5" s="93" t="s">
        <v>358</v>
      </c>
      <c r="N5" s="232" t="s">
        <v>360</v>
      </c>
      <c r="O5" s="218" t="s">
        <v>357</v>
      </c>
      <c r="P5" s="93" t="s">
        <v>358</v>
      </c>
      <c r="R5" s="232" t="s">
        <v>360</v>
      </c>
      <c r="S5" s="218" t="s">
        <v>357</v>
      </c>
      <c r="T5" s="93" t="s">
        <v>358</v>
      </c>
      <c r="V5" s="232" t="s">
        <v>360</v>
      </c>
      <c r="W5" s="218" t="s">
        <v>357</v>
      </c>
      <c r="X5" s="93" t="s">
        <v>358</v>
      </c>
      <c r="Z5" s="232" t="s">
        <v>360</v>
      </c>
      <c r="AA5" s="218" t="s">
        <v>357</v>
      </c>
      <c r="AB5" s="93" t="s">
        <v>358</v>
      </c>
      <c r="AD5" s="232" t="s">
        <v>360</v>
      </c>
      <c r="AE5" s="218" t="s">
        <v>357</v>
      </c>
      <c r="AF5" s="93" t="s">
        <v>358</v>
      </c>
      <c r="AH5" s="232" t="s">
        <v>360</v>
      </c>
      <c r="AI5" s="218" t="s">
        <v>357</v>
      </c>
      <c r="AJ5" s="93" t="s">
        <v>358</v>
      </c>
      <c r="AL5" s="232" t="s">
        <v>360</v>
      </c>
      <c r="AM5" s="218" t="s">
        <v>357</v>
      </c>
      <c r="AN5" s="93" t="s">
        <v>358</v>
      </c>
      <c r="AP5" s="232" t="s">
        <v>360</v>
      </c>
      <c r="AQ5" s="218" t="s">
        <v>357</v>
      </c>
      <c r="AR5" s="93" t="s">
        <v>358</v>
      </c>
      <c r="AT5" s="232" t="s">
        <v>360</v>
      </c>
      <c r="AU5" s="218" t="s">
        <v>357</v>
      </c>
      <c r="AV5" s="93" t="s">
        <v>358</v>
      </c>
    </row>
    <row r="6" spans="2:48">
      <c r="B6" s="93">
        <v>1</v>
      </c>
      <c r="C6" s="219"/>
      <c r="D6" s="220"/>
      <c r="F6" s="93">
        <v>1</v>
      </c>
      <c r="G6" s="219"/>
      <c r="H6" s="220"/>
      <c r="I6" s="4"/>
      <c r="J6" s="93">
        <v>1</v>
      </c>
      <c r="K6" s="219"/>
      <c r="L6" s="220"/>
      <c r="N6" s="93">
        <v>1</v>
      </c>
      <c r="O6" s="219"/>
      <c r="P6" s="220"/>
      <c r="R6" s="93">
        <v>1</v>
      </c>
      <c r="S6" s="219"/>
      <c r="T6" s="220"/>
      <c r="V6" s="93">
        <v>1</v>
      </c>
      <c r="W6" s="219"/>
      <c r="X6" s="220"/>
      <c r="Z6" s="93">
        <v>1</v>
      </c>
      <c r="AA6" s="219"/>
      <c r="AB6" s="220"/>
      <c r="AD6" s="93">
        <v>1</v>
      </c>
      <c r="AE6" s="219"/>
      <c r="AF6" s="220"/>
      <c r="AH6" s="93">
        <v>1</v>
      </c>
      <c r="AI6" s="219"/>
      <c r="AJ6" s="220"/>
      <c r="AL6" s="93">
        <v>1</v>
      </c>
      <c r="AM6" s="219"/>
      <c r="AN6" s="220"/>
      <c r="AP6" s="93">
        <v>1</v>
      </c>
      <c r="AQ6" s="219"/>
      <c r="AR6" s="220"/>
      <c r="AT6" s="93">
        <v>1</v>
      </c>
      <c r="AU6" s="219"/>
      <c r="AV6" s="220"/>
    </row>
    <row r="7" spans="2:48" ht="17.25">
      <c r="B7" s="93">
        <v>2</v>
      </c>
      <c r="C7" s="219"/>
      <c r="D7" s="220"/>
      <c r="F7" s="93">
        <v>2</v>
      </c>
      <c r="G7" s="219"/>
      <c r="H7" s="220"/>
      <c r="I7" s="221"/>
      <c r="J7" s="93">
        <v>2</v>
      </c>
      <c r="K7" s="219"/>
      <c r="L7" s="220"/>
      <c r="N7" s="93">
        <v>2</v>
      </c>
      <c r="O7" s="219"/>
      <c r="P7" s="220"/>
      <c r="R7" s="93">
        <v>2</v>
      </c>
      <c r="S7" s="219"/>
      <c r="T7" s="220"/>
      <c r="V7" s="93">
        <v>2</v>
      </c>
      <c r="W7" s="219"/>
      <c r="X7" s="220"/>
      <c r="Z7" s="93">
        <v>2</v>
      </c>
      <c r="AA7" s="219"/>
      <c r="AB7" s="220"/>
      <c r="AD7" s="93">
        <v>2</v>
      </c>
      <c r="AE7" s="219"/>
      <c r="AF7" s="220"/>
      <c r="AH7" s="93">
        <v>2</v>
      </c>
      <c r="AI7" s="219"/>
      <c r="AJ7" s="220"/>
      <c r="AL7" s="93">
        <v>2</v>
      </c>
      <c r="AM7" s="219"/>
      <c r="AN7" s="220"/>
      <c r="AP7" s="93">
        <v>2</v>
      </c>
      <c r="AQ7" s="219"/>
      <c r="AR7" s="220"/>
      <c r="AT7" s="93">
        <v>2</v>
      </c>
      <c r="AU7" s="219"/>
      <c r="AV7" s="220"/>
    </row>
    <row r="8" spans="2:48">
      <c r="B8" s="93">
        <v>3</v>
      </c>
      <c r="C8" s="219"/>
      <c r="D8" s="220"/>
      <c r="F8" s="93">
        <v>3</v>
      </c>
      <c r="G8" s="219"/>
      <c r="H8" s="220"/>
      <c r="J8" s="93">
        <v>3</v>
      </c>
      <c r="K8" s="219"/>
      <c r="L8" s="220"/>
      <c r="N8" s="93">
        <v>3</v>
      </c>
      <c r="O8" s="219"/>
      <c r="P8" s="220"/>
      <c r="R8" s="93">
        <v>3</v>
      </c>
      <c r="S8" s="219"/>
      <c r="T8" s="220"/>
      <c r="V8" s="93">
        <v>3</v>
      </c>
      <c r="W8" s="219"/>
      <c r="X8" s="220"/>
      <c r="Z8" s="93">
        <v>3</v>
      </c>
      <c r="AA8" s="219"/>
      <c r="AB8" s="220"/>
      <c r="AD8" s="93">
        <v>3</v>
      </c>
      <c r="AE8" s="219"/>
      <c r="AF8" s="220"/>
      <c r="AH8" s="93">
        <v>3</v>
      </c>
      <c r="AI8" s="219"/>
      <c r="AJ8" s="220"/>
      <c r="AL8" s="93">
        <v>3</v>
      </c>
      <c r="AM8" s="219"/>
      <c r="AN8" s="220"/>
      <c r="AP8" s="93">
        <v>3</v>
      </c>
      <c r="AQ8" s="219"/>
      <c r="AR8" s="220"/>
      <c r="AT8" s="93">
        <v>3</v>
      </c>
      <c r="AU8" s="219"/>
      <c r="AV8" s="220"/>
    </row>
    <row r="9" spans="2:48">
      <c r="B9" s="93">
        <v>4</v>
      </c>
      <c r="C9" s="219"/>
      <c r="D9" s="220"/>
      <c r="F9" s="93">
        <v>4</v>
      </c>
      <c r="G9" s="219"/>
      <c r="H9" s="220"/>
      <c r="I9" s="1"/>
      <c r="J9" s="93">
        <v>4</v>
      </c>
      <c r="K9" s="219"/>
      <c r="L9" s="220"/>
      <c r="N9" s="93">
        <v>4</v>
      </c>
      <c r="O9" s="219"/>
      <c r="P9" s="220"/>
      <c r="R9" s="93">
        <v>4</v>
      </c>
      <c r="S9" s="219"/>
      <c r="T9" s="220"/>
      <c r="V9" s="93">
        <v>4</v>
      </c>
      <c r="W9" s="219"/>
      <c r="X9" s="220"/>
      <c r="Z9" s="93">
        <v>4</v>
      </c>
      <c r="AA9" s="219"/>
      <c r="AB9" s="220"/>
      <c r="AD9" s="93">
        <v>4</v>
      </c>
      <c r="AE9" s="219"/>
      <c r="AF9" s="220"/>
      <c r="AH9" s="93">
        <v>4</v>
      </c>
      <c r="AI9" s="219"/>
      <c r="AJ9" s="220"/>
      <c r="AL9" s="93">
        <v>4</v>
      </c>
      <c r="AM9" s="219"/>
      <c r="AN9" s="220"/>
      <c r="AP9" s="93">
        <v>4</v>
      </c>
      <c r="AQ9" s="219"/>
      <c r="AR9" s="220"/>
      <c r="AT9" s="93">
        <v>4</v>
      </c>
      <c r="AU9" s="219"/>
      <c r="AV9" s="220"/>
    </row>
    <row r="10" spans="2:48">
      <c r="B10" s="93">
        <v>5</v>
      </c>
      <c r="C10" s="219"/>
      <c r="D10" s="220"/>
      <c r="F10" s="93">
        <v>5</v>
      </c>
      <c r="G10" s="219"/>
      <c r="H10" s="220"/>
      <c r="I10" s="1"/>
      <c r="J10" s="93">
        <v>5</v>
      </c>
      <c r="K10" s="219"/>
      <c r="L10" s="220"/>
      <c r="N10" s="93">
        <v>5</v>
      </c>
      <c r="O10" s="219"/>
      <c r="P10" s="220"/>
      <c r="R10" s="93">
        <v>5</v>
      </c>
      <c r="S10" s="219"/>
      <c r="T10" s="220"/>
      <c r="V10" s="93">
        <v>5</v>
      </c>
      <c r="W10" s="219"/>
      <c r="X10" s="220"/>
      <c r="Z10" s="93">
        <v>5</v>
      </c>
      <c r="AA10" s="219"/>
      <c r="AB10" s="220"/>
      <c r="AD10" s="93">
        <v>5</v>
      </c>
      <c r="AE10" s="219"/>
      <c r="AF10" s="220"/>
      <c r="AH10" s="93">
        <v>5</v>
      </c>
      <c r="AI10" s="219"/>
      <c r="AJ10" s="220"/>
      <c r="AL10" s="93">
        <v>5</v>
      </c>
      <c r="AM10" s="219"/>
      <c r="AN10" s="220"/>
      <c r="AP10" s="93">
        <v>5</v>
      </c>
      <c r="AQ10" s="219"/>
      <c r="AR10" s="220"/>
      <c r="AT10" s="93">
        <v>5</v>
      </c>
      <c r="AU10" s="219"/>
      <c r="AV10" s="220"/>
    </row>
    <row r="11" spans="2:48">
      <c r="B11" s="93">
        <v>6</v>
      </c>
      <c r="C11" s="219"/>
      <c r="D11" s="220"/>
      <c r="F11" s="93">
        <v>6</v>
      </c>
      <c r="G11" s="219"/>
      <c r="H11" s="220"/>
      <c r="J11" s="93">
        <v>6</v>
      </c>
      <c r="K11" s="219"/>
      <c r="L11" s="220"/>
      <c r="N11" s="93">
        <v>6</v>
      </c>
      <c r="O11" s="219"/>
      <c r="P11" s="220"/>
      <c r="R11" s="93">
        <v>6</v>
      </c>
      <c r="S11" s="219"/>
      <c r="T11" s="220"/>
      <c r="V11" s="93">
        <v>6</v>
      </c>
      <c r="W11" s="219"/>
      <c r="X11" s="220"/>
      <c r="Z11" s="93">
        <v>6</v>
      </c>
      <c r="AA11" s="219"/>
      <c r="AB11" s="220"/>
      <c r="AD11" s="93">
        <v>6</v>
      </c>
      <c r="AE11" s="219"/>
      <c r="AF11" s="220"/>
      <c r="AH11" s="93">
        <v>6</v>
      </c>
      <c r="AI11" s="219"/>
      <c r="AJ11" s="220"/>
      <c r="AL11" s="93">
        <v>6</v>
      </c>
      <c r="AM11" s="219"/>
      <c r="AN11" s="220"/>
      <c r="AP11" s="93">
        <v>6</v>
      </c>
      <c r="AQ11" s="219"/>
      <c r="AR11" s="220"/>
      <c r="AT11" s="93">
        <v>6</v>
      </c>
      <c r="AU11" s="219"/>
      <c r="AV11" s="220"/>
    </row>
    <row r="12" spans="2:48">
      <c r="B12" s="93">
        <v>7</v>
      </c>
      <c r="C12" s="219"/>
      <c r="D12" s="220"/>
      <c r="F12" s="93">
        <v>7</v>
      </c>
      <c r="G12" s="219"/>
      <c r="H12" s="220"/>
      <c r="J12" s="93">
        <v>7</v>
      </c>
      <c r="K12" s="219"/>
      <c r="L12" s="220"/>
      <c r="N12" s="93">
        <v>7</v>
      </c>
      <c r="O12" s="219"/>
      <c r="P12" s="220"/>
      <c r="R12" s="93">
        <v>7</v>
      </c>
      <c r="S12" s="219"/>
      <c r="T12" s="220"/>
      <c r="V12" s="93">
        <v>7</v>
      </c>
      <c r="W12" s="219"/>
      <c r="X12" s="220"/>
      <c r="Z12" s="93">
        <v>7</v>
      </c>
      <c r="AA12" s="219"/>
      <c r="AB12" s="220"/>
      <c r="AD12" s="93">
        <v>7</v>
      </c>
      <c r="AE12" s="219"/>
      <c r="AF12" s="220"/>
      <c r="AH12" s="93">
        <v>7</v>
      </c>
      <c r="AI12" s="219"/>
      <c r="AJ12" s="220"/>
      <c r="AL12" s="93">
        <v>7</v>
      </c>
      <c r="AM12" s="219"/>
      <c r="AN12" s="220"/>
      <c r="AP12" s="93">
        <v>7</v>
      </c>
      <c r="AQ12" s="219"/>
      <c r="AR12" s="220"/>
      <c r="AT12" s="93">
        <v>7</v>
      </c>
      <c r="AU12" s="219"/>
      <c r="AV12" s="220"/>
    </row>
    <row r="13" spans="2:48">
      <c r="B13" s="93">
        <v>8</v>
      </c>
      <c r="C13" s="219"/>
      <c r="D13" s="220"/>
      <c r="F13" s="93">
        <v>8</v>
      </c>
      <c r="G13" s="219"/>
      <c r="H13" s="220"/>
      <c r="J13" s="93">
        <v>8</v>
      </c>
      <c r="K13" s="219"/>
      <c r="L13" s="220"/>
      <c r="N13" s="93">
        <v>8</v>
      </c>
      <c r="O13" s="219"/>
      <c r="P13" s="220"/>
      <c r="R13" s="93">
        <v>8</v>
      </c>
      <c r="S13" s="219"/>
      <c r="T13" s="220"/>
      <c r="V13" s="93">
        <v>8</v>
      </c>
      <c r="W13" s="219"/>
      <c r="X13" s="220"/>
      <c r="Z13" s="93">
        <v>8</v>
      </c>
      <c r="AA13" s="219"/>
      <c r="AB13" s="220"/>
      <c r="AD13" s="93">
        <v>8</v>
      </c>
      <c r="AE13" s="219"/>
      <c r="AF13" s="220"/>
      <c r="AH13" s="93">
        <v>8</v>
      </c>
      <c r="AI13" s="219"/>
      <c r="AJ13" s="220"/>
      <c r="AL13" s="93">
        <v>8</v>
      </c>
      <c r="AM13" s="219"/>
      <c r="AN13" s="220"/>
      <c r="AP13" s="93">
        <v>8</v>
      </c>
      <c r="AQ13" s="219"/>
      <c r="AR13" s="220"/>
      <c r="AT13" s="93">
        <v>8</v>
      </c>
      <c r="AU13" s="219"/>
      <c r="AV13" s="220"/>
    </row>
    <row r="14" spans="2:48">
      <c r="B14" s="93">
        <v>9</v>
      </c>
      <c r="C14" s="219"/>
      <c r="D14" s="220"/>
      <c r="F14" s="93">
        <v>9</v>
      </c>
      <c r="G14" s="219"/>
      <c r="H14" s="220"/>
      <c r="J14" s="93">
        <v>9</v>
      </c>
      <c r="K14" s="219"/>
      <c r="L14" s="220"/>
      <c r="N14" s="93">
        <v>9</v>
      </c>
      <c r="O14" s="219"/>
      <c r="P14" s="220"/>
      <c r="R14" s="93">
        <v>9</v>
      </c>
      <c r="S14" s="219"/>
      <c r="T14" s="220"/>
      <c r="V14" s="93">
        <v>9</v>
      </c>
      <c r="W14" s="219"/>
      <c r="X14" s="220"/>
      <c r="Z14" s="93">
        <v>9</v>
      </c>
      <c r="AA14" s="219"/>
      <c r="AB14" s="220"/>
      <c r="AD14" s="93">
        <v>9</v>
      </c>
      <c r="AE14" s="219"/>
      <c r="AF14" s="220"/>
      <c r="AH14" s="93">
        <v>9</v>
      </c>
      <c r="AI14" s="219"/>
      <c r="AJ14" s="220"/>
      <c r="AL14" s="93">
        <v>9</v>
      </c>
      <c r="AM14" s="219"/>
      <c r="AN14" s="220"/>
      <c r="AP14" s="93">
        <v>9</v>
      </c>
      <c r="AQ14" s="219"/>
      <c r="AR14" s="220"/>
      <c r="AT14" s="93">
        <v>9</v>
      </c>
      <c r="AU14" s="219"/>
      <c r="AV14" s="220"/>
    </row>
    <row r="15" spans="2:48">
      <c r="B15" s="93">
        <v>10</v>
      </c>
      <c r="C15" s="219"/>
      <c r="D15" s="220"/>
      <c r="F15" s="93">
        <v>10</v>
      </c>
      <c r="G15" s="219"/>
      <c r="H15" s="220"/>
      <c r="J15" s="93">
        <v>10</v>
      </c>
      <c r="K15" s="219"/>
      <c r="L15" s="220"/>
      <c r="N15" s="93">
        <v>10</v>
      </c>
      <c r="O15" s="219"/>
      <c r="P15" s="220"/>
      <c r="R15" s="93">
        <v>10</v>
      </c>
      <c r="S15" s="219"/>
      <c r="T15" s="220"/>
      <c r="V15" s="93">
        <v>10</v>
      </c>
      <c r="W15" s="219"/>
      <c r="X15" s="220"/>
      <c r="Z15" s="93">
        <v>10</v>
      </c>
      <c r="AA15" s="219"/>
      <c r="AB15" s="220"/>
      <c r="AD15" s="93">
        <v>10</v>
      </c>
      <c r="AE15" s="219"/>
      <c r="AF15" s="220"/>
      <c r="AH15" s="93">
        <v>10</v>
      </c>
      <c r="AI15" s="219"/>
      <c r="AJ15" s="220"/>
      <c r="AL15" s="93">
        <v>10</v>
      </c>
      <c r="AM15" s="219"/>
      <c r="AN15" s="220"/>
      <c r="AP15" s="93">
        <v>10</v>
      </c>
      <c r="AQ15" s="219"/>
      <c r="AR15" s="220"/>
      <c r="AT15" s="93">
        <v>10</v>
      </c>
      <c r="AU15" s="219"/>
      <c r="AV15" s="220"/>
    </row>
    <row r="16" spans="2:48">
      <c r="B16" s="93">
        <v>11</v>
      </c>
      <c r="C16" s="219"/>
      <c r="D16" s="220"/>
      <c r="F16" s="93">
        <v>11</v>
      </c>
      <c r="G16" s="219"/>
      <c r="H16" s="220"/>
      <c r="J16" s="93">
        <v>11</v>
      </c>
      <c r="K16" s="219"/>
      <c r="L16" s="220"/>
      <c r="N16" s="93">
        <v>11</v>
      </c>
      <c r="O16" s="219"/>
      <c r="P16" s="220"/>
      <c r="R16" s="93">
        <v>11</v>
      </c>
      <c r="S16" s="219"/>
      <c r="T16" s="220"/>
      <c r="V16" s="93">
        <v>11</v>
      </c>
      <c r="W16" s="219"/>
      <c r="X16" s="220"/>
      <c r="Z16" s="93">
        <v>11</v>
      </c>
      <c r="AA16" s="219"/>
      <c r="AB16" s="220"/>
      <c r="AD16" s="93">
        <v>11</v>
      </c>
      <c r="AE16" s="219"/>
      <c r="AF16" s="220"/>
      <c r="AH16" s="93">
        <v>11</v>
      </c>
      <c r="AI16" s="219"/>
      <c r="AJ16" s="220"/>
      <c r="AL16" s="93">
        <v>11</v>
      </c>
      <c r="AM16" s="219"/>
      <c r="AN16" s="220"/>
      <c r="AP16" s="93">
        <v>11</v>
      </c>
      <c r="AQ16" s="219"/>
      <c r="AR16" s="220"/>
      <c r="AT16" s="93">
        <v>11</v>
      </c>
      <c r="AU16" s="219"/>
      <c r="AV16" s="220"/>
    </row>
    <row r="17" spans="2:48">
      <c r="B17" s="93">
        <v>12</v>
      </c>
      <c r="C17" s="219"/>
      <c r="D17" s="220"/>
      <c r="F17" s="93">
        <v>12</v>
      </c>
      <c r="G17" s="219"/>
      <c r="H17" s="220"/>
      <c r="J17" s="93">
        <v>12</v>
      </c>
      <c r="K17" s="219"/>
      <c r="L17" s="220"/>
      <c r="N17" s="93">
        <v>12</v>
      </c>
      <c r="O17" s="219"/>
      <c r="P17" s="220"/>
      <c r="R17" s="93">
        <v>12</v>
      </c>
      <c r="S17" s="219"/>
      <c r="T17" s="220"/>
      <c r="V17" s="93">
        <v>12</v>
      </c>
      <c r="W17" s="219"/>
      <c r="X17" s="220"/>
      <c r="Z17" s="93">
        <v>12</v>
      </c>
      <c r="AA17" s="219"/>
      <c r="AB17" s="220"/>
      <c r="AD17" s="93">
        <v>12</v>
      </c>
      <c r="AE17" s="219"/>
      <c r="AF17" s="220"/>
      <c r="AH17" s="93">
        <v>12</v>
      </c>
      <c r="AI17" s="219"/>
      <c r="AJ17" s="220"/>
      <c r="AL17" s="93">
        <v>12</v>
      </c>
      <c r="AM17" s="219"/>
      <c r="AN17" s="220"/>
      <c r="AP17" s="93">
        <v>12</v>
      </c>
      <c r="AQ17" s="219"/>
      <c r="AR17" s="220"/>
      <c r="AT17" s="93">
        <v>12</v>
      </c>
      <c r="AU17" s="219"/>
      <c r="AV17" s="220"/>
    </row>
    <row r="18" spans="2:48">
      <c r="B18" s="93">
        <v>13</v>
      </c>
      <c r="C18" s="219"/>
      <c r="D18" s="220"/>
      <c r="F18" s="93">
        <v>13</v>
      </c>
      <c r="G18" s="219"/>
      <c r="H18" s="220"/>
      <c r="J18" s="93">
        <v>13</v>
      </c>
      <c r="K18" s="219"/>
      <c r="L18" s="220"/>
      <c r="N18" s="93">
        <v>13</v>
      </c>
      <c r="O18" s="219"/>
      <c r="P18" s="220"/>
      <c r="R18" s="93">
        <v>13</v>
      </c>
      <c r="S18" s="219"/>
      <c r="T18" s="220"/>
      <c r="V18" s="93">
        <v>13</v>
      </c>
      <c r="W18" s="219"/>
      <c r="X18" s="220"/>
      <c r="Z18" s="93">
        <v>13</v>
      </c>
      <c r="AA18" s="219"/>
      <c r="AB18" s="220"/>
      <c r="AD18" s="93">
        <v>13</v>
      </c>
      <c r="AE18" s="219"/>
      <c r="AF18" s="220"/>
      <c r="AH18" s="93">
        <v>13</v>
      </c>
      <c r="AI18" s="219"/>
      <c r="AJ18" s="220"/>
      <c r="AL18" s="93">
        <v>13</v>
      </c>
      <c r="AM18" s="219"/>
      <c r="AN18" s="220"/>
      <c r="AP18" s="93">
        <v>13</v>
      </c>
      <c r="AQ18" s="219"/>
      <c r="AR18" s="220"/>
      <c r="AT18" s="93">
        <v>13</v>
      </c>
      <c r="AU18" s="219"/>
      <c r="AV18" s="220"/>
    </row>
    <row r="19" spans="2:48">
      <c r="B19" s="93">
        <v>14</v>
      </c>
      <c r="C19" s="219"/>
      <c r="D19" s="220"/>
      <c r="F19" s="93">
        <v>14</v>
      </c>
      <c r="G19" s="219"/>
      <c r="H19" s="220"/>
      <c r="J19" s="93">
        <v>14</v>
      </c>
      <c r="K19" s="219"/>
      <c r="L19" s="220"/>
      <c r="N19" s="93">
        <v>14</v>
      </c>
      <c r="O19" s="219"/>
      <c r="P19" s="220"/>
      <c r="R19" s="93">
        <v>14</v>
      </c>
      <c r="S19" s="219"/>
      <c r="T19" s="220"/>
      <c r="V19" s="93">
        <v>14</v>
      </c>
      <c r="W19" s="219"/>
      <c r="X19" s="220"/>
      <c r="Z19" s="93">
        <v>14</v>
      </c>
      <c r="AA19" s="219"/>
      <c r="AB19" s="220"/>
      <c r="AD19" s="93">
        <v>14</v>
      </c>
      <c r="AE19" s="219"/>
      <c r="AF19" s="220"/>
      <c r="AH19" s="93">
        <v>14</v>
      </c>
      <c r="AI19" s="219"/>
      <c r="AJ19" s="220"/>
      <c r="AL19" s="93">
        <v>14</v>
      </c>
      <c r="AM19" s="219"/>
      <c r="AN19" s="220"/>
      <c r="AP19" s="93">
        <v>14</v>
      </c>
      <c r="AQ19" s="219"/>
      <c r="AR19" s="220"/>
      <c r="AT19" s="93">
        <v>14</v>
      </c>
      <c r="AU19" s="219"/>
      <c r="AV19" s="220"/>
    </row>
    <row r="20" spans="2:48">
      <c r="B20" s="93">
        <v>15</v>
      </c>
      <c r="C20" s="219"/>
      <c r="D20" s="220"/>
      <c r="F20" s="93">
        <v>15</v>
      </c>
      <c r="G20" s="219"/>
      <c r="H20" s="220"/>
      <c r="J20" s="93">
        <v>15</v>
      </c>
      <c r="K20" s="219"/>
      <c r="L20" s="220"/>
      <c r="N20" s="93">
        <v>15</v>
      </c>
      <c r="O20" s="219"/>
      <c r="P20" s="220"/>
      <c r="R20" s="93">
        <v>15</v>
      </c>
      <c r="S20" s="219"/>
      <c r="T20" s="220"/>
      <c r="V20" s="93">
        <v>15</v>
      </c>
      <c r="W20" s="219"/>
      <c r="X20" s="220"/>
      <c r="Z20" s="93">
        <v>15</v>
      </c>
      <c r="AA20" s="219"/>
      <c r="AB20" s="220"/>
      <c r="AD20" s="93">
        <v>15</v>
      </c>
      <c r="AE20" s="219"/>
      <c r="AF20" s="220"/>
      <c r="AH20" s="93">
        <v>15</v>
      </c>
      <c r="AI20" s="219"/>
      <c r="AJ20" s="220"/>
      <c r="AL20" s="93">
        <v>15</v>
      </c>
      <c r="AM20" s="219"/>
      <c r="AN20" s="220"/>
      <c r="AP20" s="93">
        <v>15</v>
      </c>
      <c r="AQ20" s="219"/>
      <c r="AR20" s="220"/>
      <c r="AT20" s="93">
        <v>15</v>
      </c>
      <c r="AU20" s="219"/>
      <c r="AV20" s="220"/>
    </row>
    <row r="21" spans="2:48">
      <c r="B21" s="93">
        <v>16</v>
      </c>
      <c r="C21" s="219"/>
      <c r="D21" s="220"/>
      <c r="F21" s="93">
        <v>16</v>
      </c>
      <c r="G21" s="219"/>
      <c r="H21" s="220"/>
      <c r="J21" s="93">
        <v>16</v>
      </c>
      <c r="K21" s="219"/>
      <c r="L21" s="220"/>
      <c r="N21" s="93">
        <v>16</v>
      </c>
      <c r="O21" s="219"/>
      <c r="P21" s="220"/>
      <c r="R21" s="93">
        <v>16</v>
      </c>
      <c r="S21" s="219"/>
      <c r="T21" s="220"/>
      <c r="V21" s="93">
        <v>16</v>
      </c>
      <c r="W21" s="219"/>
      <c r="X21" s="220"/>
      <c r="Z21" s="93">
        <v>16</v>
      </c>
      <c r="AA21" s="219"/>
      <c r="AB21" s="220"/>
      <c r="AD21" s="93">
        <v>16</v>
      </c>
      <c r="AE21" s="219"/>
      <c r="AF21" s="220"/>
      <c r="AH21" s="93">
        <v>16</v>
      </c>
      <c r="AI21" s="219"/>
      <c r="AJ21" s="220"/>
      <c r="AL21" s="93">
        <v>16</v>
      </c>
      <c r="AM21" s="219"/>
      <c r="AN21" s="220"/>
      <c r="AP21" s="93">
        <v>16</v>
      </c>
      <c r="AQ21" s="219"/>
      <c r="AR21" s="220"/>
      <c r="AT21" s="93">
        <v>16</v>
      </c>
      <c r="AU21" s="219"/>
      <c r="AV21" s="220"/>
    </row>
    <row r="22" spans="2:48">
      <c r="B22" s="93">
        <v>17</v>
      </c>
      <c r="C22" s="219"/>
      <c r="D22" s="220"/>
      <c r="F22" s="93">
        <v>17</v>
      </c>
      <c r="G22" s="219"/>
      <c r="H22" s="220"/>
      <c r="J22" s="93">
        <v>17</v>
      </c>
      <c r="K22" s="219"/>
      <c r="L22" s="220"/>
      <c r="N22" s="93">
        <v>17</v>
      </c>
      <c r="O22" s="219"/>
      <c r="P22" s="220"/>
      <c r="R22" s="93">
        <v>17</v>
      </c>
      <c r="S22" s="219"/>
      <c r="T22" s="220"/>
      <c r="V22" s="93">
        <v>17</v>
      </c>
      <c r="W22" s="219"/>
      <c r="X22" s="220"/>
      <c r="Z22" s="93">
        <v>17</v>
      </c>
      <c r="AA22" s="219"/>
      <c r="AB22" s="220"/>
      <c r="AD22" s="93">
        <v>17</v>
      </c>
      <c r="AE22" s="219"/>
      <c r="AF22" s="220"/>
      <c r="AH22" s="93">
        <v>17</v>
      </c>
      <c r="AI22" s="219"/>
      <c r="AJ22" s="220"/>
      <c r="AL22" s="93">
        <v>17</v>
      </c>
      <c r="AM22" s="219"/>
      <c r="AN22" s="220"/>
      <c r="AP22" s="93">
        <v>17</v>
      </c>
      <c r="AQ22" s="219"/>
      <c r="AR22" s="220"/>
      <c r="AT22" s="93">
        <v>17</v>
      </c>
      <c r="AU22" s="219"/>
      <c r="AV22" s="220"/>
    </row>
    <row r="23" spans="2:48">
      <c r="B23" s="93">
        <v>18</v>
      </c>
      <c r="C23" s="219"/>
      <c r="D23" s="220"/>
      <c r="F23" s="93">
        <v>18</v>
      </c>
      <c r="G23" s="219"/>
      <c r="H23" s="220"/>
      <c r="J23" s="93">
        <v>18</v>
      </c>
      <c r="K23" s="219"/>
      <c r="L23" s="220"/>
      <c r="N23" s="93">
        <v>18</v>
      </c>
      <c r="O23" s="219"/>
      <c r="P23" s="220"/>
      <c r="R23" s="93">
        <v>18</v>
      </c>
      <c r="S23" s="219"/>
      <c r="T23" s="220"/>
      <c r="V23" s="93">
        <v>18</v>
      </c>
      <c r="W23" s="219"/>
      <c r="X23" s="220"/>
      <c r="Z23" s="93">
        <v>18</v>
      </c>
      <c r="AA23" s="219"/>
      <c r="AB23" s="220"/>
      <c r="AD23" s="93">
        <v>18</v>
      </c>
      <c r="AE23" s="219"/>
      <c r="AF23" s="220"/>
      <c r="AH23" s="93">
        <v>18</v>
      </c>
      <c r="AI23" s="219"/>
      <c r="AJ23" s="220"/>
      <c r="AL23" s="93">
        <v>18</v>
      </c>
      <c r="AM23" s="219"/>
      <c r="AN23" s="220"/>
      <c r="AP23" s="93">
        <v>18</v>
      </c>
      <c r="AQ23" s="219"/>
      <c r="AR23" s="220"/>
      <c r="AT23" s="93">
        <v>18</v>
      </c>
      <c r="AU23" s="219"/>
      <c r="AV23" s="220"/>
    </row>
    <row r="24" spans="2:48">
      <c r="B24" s="93">
        <v>19</v>
      </c>
      <c r="C24" s="219"/>
      <c r="D24" s="220"/>
      <c r="F24" s="93">
        <v>19</v>
      </c>
      <c r="G24" s="219"/>
      <c r="H24" s="220"/>
      <c r="J24" s="93">
        <v>19</v>
      </c>
      <c r="K24" s="219"/>
      <c r="L24" s="220"/>
      <c r="N24" s="93">
        <v>19</v>
      </c>
      <c r="O24" s="219"/>
      <c r="P24" s="220"/>
      <c r="R24" s="93">
        <v>19</v>
      </c>
      <c r="S24" s="219"/>
      <c r="T24" s="220"/>
      <c r="V24" s="93">
        <v>19</v>
      </c>
      <c r="W24" s="219"/>
      <c r="X24" s="220"/>
      <c r="Z24" s="93">
        <v>19</v>
      </c>
      <c r="AA24" s="219"/>
      <c r="AB24" s="220"/>
      <c r="AD24" s="93">
        <v>19</v>
      </c>
      <c r="AE24" s="219"/>
      <c r="AF24" s="220"/>
      <c r="AH24" s="93">
        <v>19</v>
      </c>
      <c r="AI24" s="219"/>
      <c r="AJ24" s="220"/>
      <c r="AL24" s="93">
        <v>19</v>
      </c>
      <c r="AM24" s="219"/>
      <c r="AN24" s="220"/>
      <c r="AP24" s="93">
        <v>19</v>
      </c>
      <c r="AQ24" s="219"/>
      <c r="AR24" s="220"/>
      <c r="AT24" s="93">
        <v>19</v>
      </c>
      <c r="AU24" s="219"/>
      <c r="AV24" s="220"/>
    </row>
    <row r="25" spans="2:48">
      <c r="B25" s="93">
        <v>20</v>
      </c>
      <c r="C25" s="219"/>
      <c r="D25" s="220"/>
      <c r="F25" s="93">
        <v>20</v>
      </c>
      <c r="G25" s="219"/>
      <c r="H25" s="220"/>
      <c r="J25" s="93">
        <v>20</v>
      </c>
      <c r="K25" s="219"/>
      <c r="L25" s="220"/>
      <c r="N25" s="93">
        <v>20</v>
      </c>
      <c r="O25" s="219"/>
      <c r="P25" s="220"/>
      <c r="R25" s="93">
        <v>20</v>
      </c>
      <c r="S25" s="219"/>
      <c r="T25" s="220"/>
      <c r="V25" s="93">
        <v>20</v>
      </c>
      <c r="W25" s="219"/>
      <c r="X25" s="220"/>
      <c r="Z25" s="93">
        <v>20</v>
      </c>
      <c r="AA25" s="219"/>
      <c r="AB25" s="220"/>
      <c r="AD25" s="93">
        <v>20</v>
      </c>
      <c r="AE25" s="219"/>
      <c r="AF25" s="220"/>
      <c r="AH25" s="93">
        <v>20</v>
      </c>
      <c r="AI25" s="219"/>
      <c r="AJ25" s="220"/>
      <c r="AL25" s="93">
        <v>20</v>
      </c>
      <c r="AM25" s="219"/>
      <c r="AN25" s="220"/>
      <c r="AP25" s="93">
        <v>20</v>
      </c>
      <c r="AQ25" s="219"/>
      <c r="AR25" s="220"/>
      <c r="AT25" s="93">
        <v>20</v>
      </c>
      <c r="AU25" s="219"/>
      <c r="AV25" s="220"/>
    </row>
    <row r="26" spans="2:48">
      <c r="B26" s="93">
        <v>21</v>
      </c>
      <c r="C26" s="219"/>
      <c r="D26" s="220"/>
      <c r="F26" s="93">
        <v>21</v>
      </c>
      <c r="G26" s="219"/>
      <c r="H26" s="220"/>
      <c r="J26" s="93">
        <v>21</v>
      </c>
      <c r="K26" s="219"/>
      <c r="L26" s="220"/>
      <c r="N26" s="93">
        <v>21</v>
      </c>
      <c r="O26" s="219"/>
      <c r="P26" s="220"/>
      <c r="R26" s="93">
        <v>21</v>
      </c>
      <c r="S26" s="219"/>
      <c r="T26" s="220"/>
      <c r="V26" s="93">
        <v>21</v>
      </c>
      <c r="W26" s="219"/>
      <c r="X26" s="220"/>
      <c r="Z26" s="93">
        <v>21</v>
      </c>
      <c r="AA26" s="219"/>
      <c r="AB26" s="220"/>
      <c r="AD26" s="93">
        <v>21</v>
      </c>
      <c r="AE26" s="219"/>
      <c r="AF26" s="220"/>
      <c r="AH26" s="93">
        <v>21</v>
      </c>
      <c r="AI26" s="219"/>
      <c r="AJ26" s="220"/>
      <c r="AL26" s="93">
        <v>21</v>
      </c>
      <c r="AM26" s="219"/>
      <c r="AN26" s="220"/>
      <c r="AP26" s="93">
        <v>21</v>
      </c>
      <c r="AQ26" s="219"/>
      <c r="AR26" s="220"/>
      <c r="AT26" s="93">
        <v>21</v>
      </c>
      <c r="AU26" s="219"/>
      <c r="AV26" s="220"/>
    </row>
    <row r="27" spans="2:48">
      <c r="B27" s="93">
        <v>22</v>
      </c>
      <c r="C27" s="219"/>
      <c r="D27" s="220"/>
      <c r="F27" s="93">
        <v>22</v>
      </c>
      <c r="G27" s="219"/>
      <c r="H27" s="220"/>
      <c r="J27" s="93">
        <v>22</v>
      </c>
      <c r="K27" s="219"/>
      <c r="L27" s="220"/>
      <c r="N27" s="93">
        <v>22</v>
      </c>
      <c r="O27" s="219"/>
      <c r="P27" s="220"/>
      <c r="R27" s="93">
        <v>22</v>
      </c>
      <c r="S27" s="219"/>
      <c r="T27" s="220"/>
      <c r="V27" s="93">
        <v>22</v>
      </c>
      <c r="W27" s="219"/>
      <c r="X27" s="220"/>
      <c r="Z27" s="93">
        <v>22</v>
      </c>
      <c r="AA27" s="219"/>
      <c r="AB27" s="220"/>
      <c r="AD27" s="93">
        <v>22</v>
      </c>
      <c r="AE27" s="219"/>
      <c r="AF27" s="220"/>
      <c r="AH27" s="93">
        <v>22</v>
      </c>
      <c r="AI27" s="219"/>
      <c r="AJ27" s="220"/>
      <c r="AL27" s="93">
        <v>22</v>
      </c>
      <c r="AM27" s="219"/>
      <c r="AN27" s="220"/>
      <c r="AP27" s="93">
        <v>22</v>
      </c>
      <c r="AQ27" s="219"/>
      <c r="AR27" s="220"/>
      <c r="AT27" s="93">
        <v>22</v>
      </c>
      <c r="AU27" s="219"/>
      <c r="AV27" s="220"/>
    </row>
    <row r="28" spans="2:48">
      <c r="B28" s="93">
        <v>23</v>
      </c>
      <c r="C28" s="219"/>
      <c r="D28" s="220"/>
      <c r="F28" s="93">
        <v>23</v>
      </c>
      <c r="G28" s="219"/>
      <c r="H28" s="220"/>
      <c r="J28" s="93">
        <v>23</v>
      </c>
      <c r="K28" s="219"/>
      <c r="L28" s="220"/>
      <c r="N28" s="93">
        <v>23</v>
      </c>
      <c r="O28" s="219"/>
      <c r="P28" s="220"/>
      <c r="R28" s="93">
        <v>23</v>
      </c>
      <c r="S28" s="219"/>
      <c r="T28" s="220"/>
      <c r="V28" s="93">
        <v>23</v>
      </c>
      <c r="W28" s="219"/>
      <c r="X28" s="220"/>
      <c r="Z28" s="93">
        <v>23</v>
      </c>
      <c r="AA28" s="219"/>
      <c r="AB28" s="220"/>
      <c r="AD28" s="93">
        <v>23</v>
      </c>
      <c r="AE28" s="219"/>
      <c r="AF28" s="220"/>
      <c r="AH28" s="93">
        <v>23</v>
      </c>
      <c r="AI28" s="219"/>
      <c r="AJ28" s="220"/>
      <c r="AL28" s="93">
        <v>23</v>
      </c>
      <c r="AM28" s="219"/>
      <c r="AN28" s="220"/>
      <c r="AP28" s="93">
        <v>23</v>
      </c>
      <c r="AQ28" s="219"/>
      <c r="AR28" s="220"/>
      <c r="AT28" s="93">
        <v>23</v>
      </c>
      <c r="AU28" s="219"/>
      <c r="AV28" s="220"/>
    </row>
    <row r="29" spans="2:48">
      <c r="B29" s="93">
        <v>24</v>
      </c>
      <c r="C29" s="219"/>
      <c r="D29" s="220"/>
      <c r="F29" s="93">
        <v>24</v>
      </c>
      <c r="G29" s="219"/>
      <c r="H29" s="220"/>
      <c r="J29" s="93">
        <v>24</v>
      </c>
      <c r="K29" s="219"/>
      <c r="L29" s="220"/>
      <c r="N29" s="93">
        <v>24</v>
      </c>
      <c r="O29" s="219"/>
      <c r="P29" s="220"/>
      <c r="R29" s="93">
        <v>24</v>
      </c>
      <c r="S29" s="219"/>
      <c r="T29" s="220"/>
      <c r="V29" s="93">
        <v>24</v>
      </c>
      <c r="W29" s="219"/>
      <c r="X29" s="220"/>
      <c r="Z29" s="93">
        <v>24</v>
      </c>
      <c r="AA29" s="219"/>
      <c r="AB29" s="220"/>
      <c r="AD29" s="93">
        <v>24</v>
      </c>
      <c r="AE29" s="219"/>
      <c r="AF29" s="220"/>
      <c r="AH29" s="93">
        <v>24</v>
      </c>
      <c r="AI29" s="219"/>
      <c r="AJ29" s="220"/>
      <c r="AL29" s="93">
        <v>24</v>
      </c>
      <c r="AM29" s="219"/>
      <c r="AN29" s="220"/>
      <c r="AP29" s="93">
        <v>24</v>
      </c>
      <c r="AQ29" s="219"/>
      <c r="AR29" s="220"/>
      <c r="AT29" s="93">
        <v>24</v>
      </c>
      <c r="AU29" s="219"/>
      <c r="AV29" s="220"/>
    </row>
    <row r="30" spans="2:48">
      <c r="B30" s="93">
        <v>25</v>
      </c>
      <c r="C30" s="219"/>
      <c r="D30" s="220"/>
      <c r="F30" s="93">
        <v>25</v>
      </c>
      <c r="G30" s="219"/>
      <c r="H30" s="220"/>
      <c r="J30" s="93">
        <v>25</v>
      </c>
      <c r="K30" s="219"/>
      <c r="L30" s="220"/>
      <c r="N30" s="93">
        <v>25</v>
      </c>
      <c r="O30" s="219"/>
      <c r="P30" s="220"/>
      <c r="R30" s="93">
        <v>25</v>
      </c>
      <c r="S30" s="219"/>
      <c r="T30" s="220"/>
      <c r="V30" s="93">
        <v>25</v>
      </c>
      <c r="W30" s="219"/>
      <c r="X30" s="220"/>
      <c r="Z30" s="93">
        <v>25</v>
      </c>
      <c r="AA30" s="219"/>
      <c r="AB30" s="220"/>
      <c r="AD30" s="93">
        <v>25</v>
      </c>
      <c r="AE30" s="219"/>
      <c r="AF30" s="220"/>
      <c r="AH30" s="93">
        <v>25</v>
      </c>
      <c r="AI30" s="219"/>
      <c r="AJ30" s="220"/>
      <c r="AL30" s="93">
        <v>25</v>
      </c>
      <c r="AM30" s="219"/>
      <c r="AN30" s="220"/>
      <c r="AP30" s="93">
        <v>25</v>
      </c>
      <c r="AQ30" s="219"/>
      <c r="AR30" s="220"/>
      <c r="AT30" s="93">
        <v>25</v>
      </c>
      <c r="AU30" s="219"/>
      <c r="AV30" s="220"/>
    </row>
    <row r="31" spans="2:48">
      <c r="B31" s="93">
        <v>26</v>
      </c>
      <c r="C31" s="219"/>
      <c r="D31" s="220"/>
      <c r="F31" s="93">
        <v>26</v>
      </c>
      <c r="G31" s="219"/>
      <c r="H31" s="220"/>
      <c r="J31" s="93">
        <v>26</v>
      </c>
      <c r="K31" s="219"/>
      <c r="L31" s="220"/>
      <c r="N31" s="93">
        <v>26</v>
      </c>
      <c r="O31" s="219"/>
      <c r="P31" s="220"/>
      <c r="R31" s="93">
        <v>26</v>
      </c>
      <c r="S31" s="219"/>
      <c r="T31" s="220"/>
      <c r="V31" s="93">
        <v>26</v>
      </c>
      <c r="W31" s="219"/>
      <c r="X31" s="220"/>
      <c r="Z31" s="93">
        <v>26</v>
      </c>
      <c r="AA31" s="219"/>
      <c r="AB31" s="220"/>
      <c r="AD31" s="93">
        <v>26</v>
      </c>
      <c r="AE31" s="219"/>
      <c r="AF31" s="220"/>
      <c r="AH31" s="93">
        <v>26</v>
      </c>
      <c r="AI31" s="219"/>
      <c r="AJ31" s="220"/>
      <c r="AL31" s="93">
        <v>26</v>
      </c>
      <c r="AM31" s="219"/>
      <c r="AN31" s="220"/>
      <c r="AP31" s="93">
        <v>26</v>
      </c>
      <c r="AQ31" s="219"/>
      <c r="AR31" s="220"/>
      <c r="AT31" s="93">
        <v>26</v>
      </c>
      <c r="AU31" s="219"/>
      <c r="AV31" s="220"/>
    </row>
    <row r="32" spans="2:48">
      <c r="B32" s="226">
        <v>27</v>
      </c>
      <c r="C32" s="219"/>
      <c r="D32" s="220"/>
      <c r="F32" s="226">
        <v>27</v>
      </c>
      <c r="G32" s="219"/>
      <c r="H32" s="220"/>
      <c r="J32" s="226">
        <v>27</v>
      </c>
      <c r="K32" s="219"/>
      <c r="L32" s="220"/>
      <c r="N32" s="226">
        <v>27</v>
      </c>
      <c r="O32" s="219"/>
      <c r="P32" s="220"/>
      <c r="R32" s="226">
        <v>27</v>
      </c>
      <c r="S32" s="219"/>
      <c r="T32" s="220"/>
      <c r="V32" s="226">
        <v>27</v>
      </c>
      <c r="W32" s="219"/>
      <c r="X32" s="220"/>
      <c r="Z32" s="226">
        <v>27</v>
      </c>
      <c r="AA32" s="219"/>
      <c r="AB32" s="220"/>
      <c r="AD32" s="226">
        <v>27</v>
      </c>
      <c r="AE32" s="219"/>
      <c r="AF32" s="220"/>
      <c r="AH32" s="226">
        <v>27</v>
      </c>
      <c r="AI32" s="219"/>
      <c r="AJ32" s="220"/>
      <c r="AL32" s="226">
        <v>27</v>
      </c>
      <c r="AM32" s="219"/>
      <c r="AN32" s="220"/>
      <c r="AP32" s="226">
        <v>27</v>
      </c>
      <c r="AQ32" s="219"/>
      <c r="AR32" s="220"/>
      <c r="AT32" s="226">
        <v>27</v>
      </c>
      <c r="AU32" s="219"/>
      <c r="AV32" s="220"/>
    </row>
    <row r="33" spans="2:48">
      <c r="B33" s="93">
        <v>28</v>
      </c>
      <c r="C33" s="219"/>
      <c r="D33" s="220"/>
      <c r="F33" s="93">
        <v>28</v>
      </c>
      <c r="G33" s="219"/>
      <c r="H33" s="220"/>
      <c r="J33" s="93">
        <v>28</v>
      </c>
      <c r="K33" s="219"/>
      <c r="L33" s="220"/>
      <c r="N33" s="93">
        <v>28</v>
      </c>
      <c r="O33" s="219"/>
      <c r="P33" s="220"/>
      <c r="R33" s="93">
        <v>28</v>
      </c>
      <c r="S33" s="219"/>
      <c r="T33" s="220"/>
      <c r="V33" s="93">
        <v>28</v>
      </c>
      <c r="W33" s="219"/>
      <c r="X33" s="220"/>
      <c r="Z33" s="93">
        <v>28</v>
      </c>
      <c r="AA33" s="219"/>
      <c r="AB33" s="220"/>
      <c r="AD33" s="93">
        <v>28</v>
      </c>
      <c r="AE33" s="219"/>
      <c r="AF33" s="220"/>
      <c r="AH33" s="93">
        <v>28</v>
      </c>
      <c r="AI33" s="219"/>
      <c r="AJ33" s="220"/>
      <c r="AL33" s="93">
        <v>28</v>
      </c>
      <c r="AM33" s="219"/>
      <c r="AN33" s="220"/>
      <c r="AP33" s="93">
        <v>28</v>
      </c>
      <c r="AQ33" s="219"/>
      <c r="AR33" s="220"/>
      <c r="AT33" s="93">
        <v>28</v>
      </c>
      <c r="AU33" s="219"/>
      <c r="AV33" s="220"/>
    </row>
    <row r="34" spans="2:48">
      <c r="B34" s="218">
        <v>29</v>
      </c>
      <c r="C34" s="228"/>
      <c r="D34" s="220"/>
      <c r="F34" s="218">
        <v>29</v>
      </c>
      <c r="G34" s="228"/>
      <c r="H34" s="220"/>
      <c r="J34" s="218">
        <v>29</v>
      </c>
      <c r="K34" s="228"/>
      <c r="L34" s="220"/>
      <c r="N34" s="218">
        <v>29</v>
      </c>
      <c r="O34" s="228"/>
      <c r="P34" s="220"/>
      <c r="R34" s="218">
        <v>29</v>
      </c>
      <c r="S34" s="228"/>
      <c r="T34" s="220"/>
      <c r="V34" s="218">
        <v>29</v>
      </c>
      <c r="W34" s="228"/>
      <c r="X34" s="220"/>
      <c r="Z34" s="218">
        <v>29</v>
      </c>
      <c r="AA34" s="228"/>
      <c r="AB34" s="220"/>
      <c r="AD34" s="218">
        <v>29</v>
      </c>
      <c r="AE34" s="228"/>
      <c r="AF34" s="220"/>
      <c r="AH34" s="218">
        <v>29</v>
      </c>
      <c r="AI34" s="228"/>
      <c r="AJ34" s="220"/>
      <c r="AL34" s="218">
        <v>29</v>
      </c>
      <c r="AM34" s="228"/>
      <c r="AN34" s="220"/>
      <c r="AP34" s="218">
        <v>29</v>
      </c>
      <c r="AQ34" s="228"/>
      <c r="AR34" s="220"/>
      <c r="AT34" s="218">
        <v>29</v>
      </c>
      <c r="AU34" s="228"/>
      <c r="AV34" s="220"/>
    </row>
    <row r="35" spans="2:48">
      <c r="B35" s="218">
        <v>30</v>
      </c>
      <c r="C35" s="228"/>
      <c r="D35" s="220"/>
      <c r="F35" s="218">
        <v>30</v>
      </c>
      <c r="G35" s="228"/>
      <c r="H35" s="220"/>
      <c r="J35" s="218">
        <v>30</v>
      </c>
      <c r="K35" s="228"/>
      <c r="L35" s="220"/>
      <c r="N35" s="218">
        <v>30</v>
      </c>
      <c r="O35" s="228"/>
      <c r="P35" s="220"/>
      <c r="R35" s="218">
        <v>30</v>
      </c>
      <c r="S35" s="228"/>
      <c r="T35" s="220"/>
      <c r="V35" s="218">
        <v>30</v>
      </c>
      <c r="W35" s="228"/>
      <c r="X35" s="220"/>
      <c r="Z35" s="218">
        <v>30</v>
      </c>
      <c r="AA35" s="228"/>
      <c r="AB35" s="220"/>
      <c r="AD35" s="218">
        <v>30</v>
      </c>
      <c r="AE35" s="228"/>
      <c r="AF35" s="220"/>
      <c r="AH35" s="218">
        <v>30</v>
      </c>
      <c r="AI35" s="228"/>
      <c r="AJ35" s="220"/>
      <c r="AL35" s="218">
        <v>30</v>
      </c>
      <c r="AM35" s="228"/>
      <c r="AN35" s="220"/>
      <c r="AP35" s="218">
        <v>30</v>
      </c>
      <c r="AQ35" s="228"/>
      <c r="AR35" s="220"/>
      <c r="AT35" s="218">
        <v>30</v>
      </c>
      <c r="AU35" s="228"/>
      <c r="AV35" s="220"/>
    </row>
    <row r="36" spans="2:48">
      <c r="B36" s="218">
        <v>31</v>
      </c>
      <c r="C36" s="219"/>
      <c r="D36" s="220"/>
      <c r="F36" s="218">
        <v>31</v>
      </c>
      <c r="G36" s="219"/>
      <c r="H36" s="220"/>
      <c r="J36" s="218">
        <v>31</v>
      </c>
      <c r="K36" s="219"/>
      <c r="L36" s="220"/>
      <c r="N36" s="218">
        <v>31</v>
      </c>
      <c r="O36" s="219"/>
      <c r="P36" s="220"/>
      <c r="R36" s="218">
        <v>31</v>
      </c>
      <c r="S36" s="219"/>
      <c r="T36" s="220"/>
      <c r="V36" s="218">
        <v>31</v>
      </c>
      <c r="W36" s="219"/>
      <c r="X36" s="220"/>
      <c r="Z36" s="218">
        <v>31</v>
      </c>
      <c r="AA36" s="219"/>
      <c r="AB36" s="220"/>
      <c r="AD36" s="218">
        <v>31</v>
      </c>
      <c r="AE36" s="219"/>
      <c r="AF36" s="220"/>
      <c r="AH36" s="218">
        <v>31</v>
      </c>
      <c r="AI36" s="219"/>
      <c r="AJ36" s="220"/>
      <c r="AL36" s="218">
        <v>31</v>
      </c>
      <c r="AM36" s="219"/>
      <c r="AN36" s="220"/>
      <c r="AP36" s="218">
        <v>31</v>
      </c>
      <c r="AQ36" s="219"/>
      <c r="AR36" s="220"/>
      <c r="AT36" s="218">
        <v>31</v>
      </c>
      <c r="AU36" s="219"/>
      <c r="AV36" s="220"/>
    </row>
    <row r="37" spans="2:48">
      <c r="B37" s="218">
        <v>32</v>
      </c>
      <c r="C37" s="219"/>
      <c r="D37" s="220"/>
      <c r="F37" s="218">
        <v>32</v>
      </c>
      <c r="G37" s="219"/>
      <c r="H37" s="220"/>
      <c r="J37" s="218">
        <v>32</v>
      </c>
      <c r="K37" s="219"/>
      <c r="L37" s="220"/>
      <c r="N37" s="218">
        <v>32</v>
      </c>
      <c r="O37" s="219"/>
      <c r="P37" s="220"/>
      <c r="R37" s="218">
        <v>32</v>
      </c>
      <c r="S37" s="219"/>
      <c r="T37" s="220"/>
      <c r="V37" s="218">
        <v>32</v>
      </c>
      <c r="W37" s="219"/>
      <c r="X37" s="220"/>
      <c r="Z37" s="218">
        <v>32</v>
      </c>
      <c r="AA37" s="219"/>
      <c r="AB37" s="220"/>
      <c r="AD37" s="218">
        <v>32</v>
      </c>
      <c r="AE37" s="219"/>
      <c r="AF37" s="220"/>
      <c r="AH37" s="218">
        <v>32</v>
      </c>
      <c r="AI37" s="219"/>
      <c r="AJ37" s="220"/>
      <c r="AL37" s="218">
        <v>32</v>
      </c>
      <c r="AM37" s="219"/>
      <c r="AN37" s="220"/>
      <c r="AP37" s="218">
        <v>32</v>
      </c>
      <c r="AQ37" s="219"/>
      <c r="AR37" s="220"/>
      <c r="AT37" s="218">
        <v>32</v>
      </c>
      <c r="AU37" s="219"/>
      <c r="AV37" s="220"/>
    </row>
    <row r="38" spans="2:48">
      <c r="B38" s="218">
        <v>33</v>
      </c>
      <c r="C38" s="219"/>
      <c r="D38" s="220"/>
      <c r="F38" s="218">
        <v>33</v>
      </c>
      <c r="G38" s="219"/>
      <c r="H38" s="220"/>
      <c r="J38" s="218">
        <v>33</v>
      </c>
      <c r="K38" s="219"/>
      <c r="L38" s="220"/>
      <c r="N38" s="218">
        <v>33</v>
      </c>
      <c r="O38" s="219"/>
      <c r="P38" s="220"/>
      <c r="R38" s="218">
        <v>33</v>
      </c>
      <c r="S38" s="219"/>
      <c r="T38" s="220"/>
      <c r="V38" s="218">
        <v>33</v>
      </c>
      <c r="W38" s="219"/>
      <c r="X38" s="220"/>
      <c r="Z38" s="218">
        <v>33</v>
      </c>
      <c r="AA38" s="219"/>
      <c r="AB38" s="220"/>
      <c r="AD38" s="218">
        <v>33</v>
      </c>
      <c r="AE38" s="219"/>
      <c r="AF38" s="220"/>
      <c r="AH38" s="218">
        <v>33</v>
      </c>
      <c r="AI38" s="219"/>
      <c r="AJ38" s="220"/>
      <c r="AL38" s="218">
        <v>33</v>
      </c>
      <c r="AM38" s="219"/>
      <c r="AN38" s="220"/>
      <c r="AP38" s="218">
        <v>33</v>
      </c>
      <c r="AQ38" s="219"/>
      <c r="AR38" s="220"/>
      <c r="AT38" s="218">
        <v>33</v>
      </c>
      <c r="AU38" s="219"/>
      <c r="AV38" s="220"/>
    </row>
    <row r="39" spans="2:48">
      <c r="B39" s="218">
        <v>34</v>
      </c>
      <c r="C39" s="219"/>
      <c r="D39" s="220"/>
      <c r="F39" s="218">
        <v>34</v>
      </c>
      <c r="G39" s="219"/>
      <c r="H39" s="220"/>
      <c r="J39" s="218">
        <v>34</v>
      </c>
      <c r="K39" s="219"/>
      <c r="L39" s="220"/>
      <c r="N39" s="218">
        <v>34</v>
      </c>
      <c r="O39" s="219"/>
      <c r="P39" s="220"/>
      <c r="R39" s="218">
        <v>34</v>
      </c>
      <c r="S39" s="219"/>
      <c r="T39" s="220"/>
      <c r="V39" s="218">
        <v>34</v>
      </c>
      <c r="W39" s="219"/>
      <c r="X39" s="220"/>
      <c r="Z39" s="218">
        <v>34</v>
      </c>
      <c r="AA39" s="219"/>
      <c r="AB39" s="220"/>
      <c r="AD39" s="218">
        <v>34</v>
      </c>
      <c r="AE39" s="219"/>
      <c r="AF39" s="220"/>
      <c r="AH39" s="218">
        <v>34</v>
      </c>
      <c r="AI39" s="219"/>
      <c r="AJ39" s="220"/>
      <c r="AL39" s="218">
        <v>34</v>
      </c>
      <c r="AM39" s="219"/>
      <c r="AN39" s="220"/>
      <c r="AP39" s="218">
        <v>34</v>
      </c>
      <c r="AQ39" s="219"/>
      <c r="AR39" s="220"/>
      <c r="AT39" s="218">
        <v>34</v>
      </c>
      <c r="AU39" s="219"/>
      <c r="AV39" s="220"/>
    </row>
    <row r="40" spans="2:48">
      <c r="B40" s="218">
        <v>35</v>
      </c>
      <c r="C40" s="219"/>
      <c r="D40" s="220"/>
      <c r="F40" s="218">
        <v>35</v>
      </c>
      <c r="G40" s="219"/>
      <c r="H40" s="220"/>
      <c r="J40" s="218">
        <v>35</v>
      </c>
      <c r="K40" s="219"/>
      <c r="L40" s="220"/>
      <c r="N40" s="218">
        <v>35</v>
      </c>
      <c r="O40" s="219"/>
      <c r="P40" s="220"/>
      <c r="R40" s="218">
        <v>35</v>
      </c>
      <c r="S40" s="219"/>
      <c r="T40" s="220"/>
      <c r="V40" s="218">
        <v>35</v>
      </c>
      <c r="W40" s="219"/>
      <c r="X40" s="220"/>
      <c r="Z40" s="218">
        <v>35</v>
      </c>
      <c r="AA40" s="219"/>
      <c r="AB40" s="220"/>
      <c r="AD40" s="218">
        <v>35</v>
      </c>
      <c r="AE40" s="219"/>
      <c r="AF40" s="220"/>
      <c r="AH40" s="218">
        <v>35</v>
      </c>
      <c r="AI40" s="219"/>
      <c r="AJ40" s="220"/>
      <c r="AL40" s="218">
        <v>35</v>
      </c>
      <c r="AM40" s="219"/>
      <c r="AN40" s="220"/>
      <c r="AP40" s="218">
        <v>35</v>
      </c>
      <c r="AQ40" s="219"/>
      <c r="AR40" s="220"/>
      <c r="AT40" s="218">
        <v>35</v>
      </c>
      <c r="AU40" s="219"/>
      <c r="AV40" s="220"/>
    </row>
    <row r="41" spans="2:48">
      <c r="B41" s="218">
        <v>36</v>
      </c>
      <c r="C41" s="219"/>
      <c r="D41" s="220"/>
      <c r="F41" s="218">
        <v>36</v>
      </c>
      <c r="G41" s="219"/>
      <c r="H41" s="220"/>
      <c r="J41" s="218">
        <v>36</v>
      </c>
      <c r="K41" s="219"/>
      <c r="L41" s="220"/>
      <c r="N41" s="218">
        <v>36</v>
      </c>
      <c r="O41" s="219"/>
      <c r="P41" s="220"/>
      <c r="R41" s="218">
        <v>36</v>
      </c>
      <c r="S41" s="219"/>
      <c r="T41" s="220"/>
      <c r="V41" s="218">
        <v>36</v>
      </c>
      <c r="W41" s="219"/>
      <c r="X41" s="220"/>
      <c r="Z41" s="218">
        <v>36</v>
      </c>
      <c r="AA41" s="219"/>
      <c r="AB41" s="220"/>
      <c r="AD41" s="218">
        <v>36</v>
      </c>
      <c r="AE41" s="219"/>
      <c r="AF41" s="220"/>
      <c r="AH41" s="218">
        <v>36</v>
      </c>
      <c r="AI41" s="219"/>
      <c r="AJ41" s="220"/>
      <c r="AL41" s="218">
        <v>36</v>
      </c>
      <c r="AM41" s="219"/>
      <c r="AN41" s="220"/>
      <c r="AP41" s="218">
        <v>36</v>
      </c>
      <c r="AQ41" s="219"/>
      <c r="AR41" s="220"/>
      <c r="AT41" s="218">
        <v>36</v>
      </c>
      <c r="AU41" s="219"/>
      <c r="AV41" s="220"/>
    </row>
    <row r="42" spans="2:48">
      <c r="B42" s="218">
        <v>37</v>
      </c>
      <c r="C42" s="219"/>
      <c r="D42" s="220"/>
      <c r="F42" s="218">
        <v>37</v>
      </c>
      <c r="G42" s="219"/>
      <c r="H42" s="220"/>
      <c r="J42" s="218">
        <v>37</v>
      </c>
      <c r="K42" s="219"/>
      <c r="L42" s="220"/>
      <c r="N42" s="218">
        <v>37</v>
      </c>
      <c r="O42" s="219"/>
      <c r="P42" s="220"/>
      <c r="R42" s="218">
        <v>37</v>
      </c>
      <c r="S42" s="219"/>
      <c r="T42" s="220"/>
      <c r="V42" s="218">
        <v>37</v>
      </c>
      <c r="W42" s="219"/>
      <c r="X42" s="220"/>
      <c r="Z42" s="218">
        <v>37</v>
      </c>
      <c r="AA42" s="219"/>
      <c r="AB42" s="220"/>
      <c r="AD42" s="218">
        <v>37</v>
      </c>
      <c r="AE42" s="219"/>
      <c r="AF42" s="220"/>
      <c r="AH42" s="218">
        <v>37</v>
      </c>
      <c r="AI42" s="219"/>
      <c r="AJ42" s="220"/>
      <c r="AL42" s="218">
        <v>37</v>
      </c>
      <c r="AM42" s="219"/>
      <c r="AN42" s="220"/>
      <c r="AP42" s="218">
        <v>37</v>
      </c>
      <c r="AQ42" s="219"/>
      <c r="AR42" s="220"/>
      <c r="AT42" s="218">
        <v>37</v>
      </c>
      <c r="AU42" s="219"/>
      <c r="AV42" s="220"/>
    </row>
    <row r="43" spans="2:48">
      <c r="B43" s="218">
        <v>38</v>
      </c>
      <c r="C43" s="219"/>
      <c r="D43" s="220"/>
      <c r="F43" s="218">
        <v>38</v>
      </c>
      <c r="G43" s="219"/>
      <c r="H43" s="220"/>
      <c r="J43" s="218">
        <v>38</v>
      </c>
      <c r="K43" s="219"/>
      <c r="L43" s="220"/>
      <c r="N43" s="218">
        <v>38</v>
      </c>
      <c r="O43" s="219"/>
      <c r="P43" s="220"/>
      <c r="R43" s="218">
        <v>38</v>
      </c>
      <c r="S43" s="219"/>
      <c r="T43" s="220"/>
      <c r="V43" s="218">
        <v>38</v>
      </c>
      <c r="W43" s="219"/>
      <c r="X43" s="220"/>
      <c r="Z43" s="218">
        <v>38</v>
      </c>
      <c r="AA43" s="219"/>
      <c r="AB43" s="220"/>
      <c r="AD43" s="218">
        <v>38</v>
      </c>
      <c r="AE43" s="219"/>
      <c r="AF43" s="220"/>
      <c r="AH43" s="218">
        <v>38</v>
      </c>
      <c r="AI43" s="219"/>
      <c r="AJ43" s="220"/>
      <c r="AL43" s="218">
        <v>38</v>
      </c>
      <c r="AM43" s="219"/>
      <c r="AN43" s="220"/>
      <c r="AP43" s="218">
        <v>38</v>
      </c>
      <c r="AQ43" s="219"/>
      <c r="AR43" s="220"/>
      <c r="AT43" s="218">
        <v>38</v>
      </c>
      <c r="AU43" s="219"/>
      <c r="AV43" s="220"/>
    </row>
    <row r="44" spans="2:48">
      <c r="B44" s="218">
        <v>39</v>
      </c>
      <c r="C44" s="219"/>
      <c r="D44" s="220"/>
      <c r="F44" s="218">
        <v>39</v>
      </c>
      <c r="G44" s="219"/>
      <c r="H44" s="220"/>
      <c r="J44" s="218">
        <v>39</v>
      </c>
      <c r="K44" s="219"/>
      <c r="L44" s="220"/>
      <c r="N44" s="218">
        <v>39</v>
      </c>
      <c r="O44" s="219"/>
      <c r="P44" s="220"/>
      <c r="R44" s="218">
        <v>39</v>
      </c>
      <c r="S44" s="219"/>
      <c r="T44" s="220"/>
      <c r="V44" s="218">
        <v>39</v>
      </c>
      <c r="W44" s="219"/>
      <c r="X44" s="220"/>
      <c r="Z44" s="218">
        <v>39</v>
      </c>
      <c r="AA44" s="219"/>
      <c r="AB44" s="220"/>
      <c r="AD44" s="218">
        <v>39</v>
      </c>
      <c r="AE44" s="219"/>
      <c r="AF44" s="220"/>
      <c r="AH44" s="218">
        <v>39</v>
      </c>
      <c r="AI44" s="219"/>
      <c r="AJ44" s="220"/>
      <c r="AL44" s="218">
        <v>39</v>
      </c>
      <c r="AM44" s="219"/>
      <c r="AN44" s="220"/>
      <c r="AP44" s="218">
        <v>39</v>
      </c>
      <c r="AQ44" s="219"/>
      <c r="AR44" s="220"/>
      <c r="AT44" s="218">
        <v>39</v>
      </c>
      <c r="AU44" s="219"/>
      <c r="AV44" s="220"/>
    </row>
    <row r="45" spans="2:48" ht="14.25" thickBot="1">
      <c r="B45" s="229">
        <v>40</v>
      </c>
      <c r="C45" s="230"/>
      <c r="D45" s="224"/>
      <c r="F45" s="229">
        <v>40</v>
      </c>
      <c r="G45" s="230"/>
      <c r="H45" s="224"/>
      <c r="J45" s="229">
        <v>40</v>
      </c>
      <c r="K45" s="230"/>
      <c r="L45" s="224"/>
      <c r="N45" s="229">
        <v>40</v>
      </c>
      <c r="O45" s="230"/>
      <c r="P45" s="224"/>
      <c r="R45" s="229">
        <v>40</v>
      </c>
      <c r="S45" s="230"/>
      <c r="T45" s="224"/>
      <c r="V45" s="229">
        <v>40</v>
      </c>
      <c r="W45" s="230"/>
      <c r="X45" s="224"/>
      <c r="Z45" s="229">
        <v>40</v>
      </c>
      <c r="AA45" s="230"/>
      <c r="AB45" s="224"/>
      <c r="AD45" s="229">
        <v>40</v>
      </c>
      <c r="AE45" s="230"/>
      <c r="AF45" s="224"/>
      <c r="AH45" s="229">
        <v>40</v>
      </c>
      <c r="AI45" s="230"/>
      <c r="AJ45" s="224"/>
      <c r="AL45" s="229">
        <v>40</v>
      </c>
      <c r="AM45" s="230"/>
      <c r="AN45" s="224"/>
      <c r="AP45" s="229">
        <v>40</v>
      </c>
      <c r="AQ45" s="230"/>
      <c r="AR45" s="224"/>
      <c r="AT45" s="229">
        <v>40</v>
      </c>
      <c r="AU45" s="230"/>
      <c r="AV45" s="224"/>
    </row>
    <row r="46" spans="2:48" ht="14.25" thickTop="1">
      <c r="B46" s="380" t="s">
        <v>359</v>
      </c>
      <c r="C46" s="381"/>
      <c r="D46" s="225">
        <f>SUM(D6:D45)</f>
        <v>0</v>
      </c>
      <c r="F46" s="380" t="s">
        <v>359</v>
      </c>
      <c r="G46" s="381"/>
      <c r="H46" s="225">
        <f>SUM(H6:H45)</f>
        <v>0</v>
      </c>
      <c r="J46" s="380" t="s">
        <v>359</v>
      </c>
      <c r="K46" s="381"/>
      <c r="L46" s="225">
        <f>SUM(L6:L45)</f>
        <v>0</v>
      </c>
      <c r="N46" s="380" t="s">
        <v>359</v>
      </c>
      <c r="O46" s="381"/>
      <c r="P46" s="225">
        <f>SUM(P6:P45)</f>
        <v>0</v>
      </c>
      <c r="R46" s="380" t="s">
        <v>359</v>
      </c>
      <c r="S46" s="381"/>
      <c r="T46" s="225">
        <f>SUM(T6:T45)</f>
        <v>0</v>
      </c>
      <c r="V46" s="380" t="s">
        <v>359</v>
      </c>
      <c r="W46" s="381"/>
      <c r="X46" s="225">
        <f>SUM(X6:X45)</f>
        <v>0</v>
      </c>
      <c r="Z46" s="380" t="s">
        <v>359</v>
      </c>
      <c r="AA46" s="381"/>
      <c r="AB46" s="225">
        <f>SUM(AB6:AB45)</f>
        <v>0</v>
      </c>
      <c r="AD46" s="380" t="s">
        <v>359</v>
      </c>
      <c r="AE46" s="381"/>
      <c r="AF46" s="225">
        <f>SUM(AF6:AF45)</f>
        <v>0</v>
      </c>
      <c r="AH46" s="380" t="s">
        <v>359</v>
      </c>
      <c r="AI46" s="381"/>
      <c r="AJ46" s="225">
        <f>SUM(AJ6:AJ45)</f>
        <v>0</v>
      </c>
      <c r="AL46" s="380" t="s">
        <v>359</v>
      </c>
      <c r="AM46" s="381"/>
      <c r="AN46" s="225">
        <f>SUM(AN6:AN45)</f>
        <v>0</v>
      </c>
      <c r="AP46" s="380" t="s">
        <v>359</v>
      </c>
      <c r="AQ46" s="381"/>
      <c r="AR46" s="225">
        <f>SUM(AR6:AR45)</f>
        <v>0</v>
      </c>
      <c r="AT46" s="380" t="s">
        <v>359</v>
      </c>
      <c r="AU46" s="381"/>
      <c r="AV46" s="225">
        <f>SUM(AV6:AV45)</f>
        <v>0</v>
      </c>
    </row>
    <row r="47" spans="2:48">
      <c r="B47" s="222"/>
      <c r="C47" s="227"/>
      <c r="D47" s="1"/>
      <c r="F47" s="231"/>
      <c r="G47" s="231"/>
      <c r="L47" s="236">
        <f>D46+H46+L46</f>
        <v>0</v>
      </c>
      <c r="X47" s="236">
        <f>P46+T46+X46</f>
        <v>0</v>
      </c>
      <c r="AJ47" s="236">
        <f>AB46+AF46+AJ46</f>
        <v>0</v>
      </c>
      <c r="AV47" s="236">
        <f>AN46+AR46+AV46</f>
        <v>0</v>
      </c>
    </row>
    <row r="48" spans="2:48" ht="14.25" thickBot="1">
      <c r="C48" s="223"/>
      <c r="D48" s="223"/>
      <c r="X48" s="236">
        <f>L47+X47</f>
        <v>0</v>
      </c>
      <c r="AJ48" s="236">
        <f>L47+X47+AJ47</f>
        <v>0</v>
      </c>
      <c r="AV48" s="236">
        <f>AJ48+AV47</f>
        <v>0</v>
      </c>
    </row>
    <row r="49" spans="2:4" ht="14.25" thickTop="1">
      <c r="B49" s="237" t="s">
        <v>363</v>
      </c>
      <c r="C49" s="238"/>
      <c r="D49" s="1"/>
    </row>
    <row r="50" spans="2:4">
      <c r="B50" s="239" t="s">
        <v>364</v>
      </c>
      <c r="C50" s="240"/>
      <c r="D50" s="1"/>
    </row>
    <row r="51" spans="2:4">
      <c r="B51" s="239" t="s">
        <v>365</v>
      </c>
      <c r="C51" s="240"/>
      <c r="D51" s="223"/>
    </row>
    <row r="52" spans="2:4">
      <c r="B52" s="239" t="s">
        <v>224</v>
      </c>
      <c r="C52" s="241"/>
      <c r="D52" s="1"/>
    </row>
    <row r="53" spans="2:4">
      <c r="B53" s="239" t="s">
        <v>366</v>
      </c>
      <c r="C53" s="240"/>
      <c r="D53" s="1"/>
    </row>
    <row r="54" spans="2:4">
      <c r="B54" s="239" t="s">
        <v>367</v>
      </c>
      <c r="C54" s="240"/>
    </row>
    <row r="55" spans="2:4">
      <c r="B55" s="239" t="s">
        <v>368</v>
      </c>
      <c r="C55" s="242"/>
    </row>
    <row r="56" spans="2:4">
      <c r="B56" s="239" t="s">
        <v>369</v>
      </c>
      <c r="C56" s="242"/>
    </row>
    <row r="57" spans="2:4">
      <c r="B57" s="239" t="s">
        <v>370</v>
      </c>
      <c r="C57" s="242"/>
    </row>
    <row r="58" spans="2:4">
      <c r="B58" s="239" t="s">
        <v>371</v>
      </c>
      <c r="C58" s="242"/>
    </row>
    <row r="59" spans="2:4">
      <c r="B59" s="239" t="s">
        <v>372</v>
      </c>
      <c r="C59" s="242"/>
    </row>
    <row r="60" spans="2:4">
      <c r="B60" s="239" t="s">
        <v>373</v>
      </c>
      <c r="C60" s="242"/>
    </row>
    <row r="61" spans="2:4">
      <c r="B61" s="239"/>
      <c r="C61" s="242"/>
    </row>
    <row r="62" spans="2:4">
      <c r="B62" s="239"/>
      <c r="C62" s="242"/>
    </row>
    <row r="63" spans="2:4">
      <c r="B63" s="239"/>
      <c r="C63" s="242"/>
    </row>
    <row r="64" spans="2:4">
      <c r="B64" s="239"/>
      <c r="C64" s="242"/>
    </row>
    <row r="65" spans="2:3" ht="14.25" thickBot="1">
      <c r="B65" s="243"/>
      <c r="C65" s="244"/>
    </row>
    <row r="66" spans="2:3" ht="14.25" thickTop="1">
      <c r="B66" s="245"/>
      <c r="C66" s="245"/>
    </row>
  </sheetData>
  <mergeCells count="28">
    <mergeCell ref="F46:G46"/>
    <mergeCell ref="J4:K4"/>
    <mergeCell ref="J46:K46"/>
    <mergeCell ref="B4:C4"/>
    <mergeCell ref="F4:G4"/>
    <mergeCell ref="Z4:AA4"/>
    <mergeCell ref="Z46:AA46"/>
    <mergeCell ref="B2:L2"/>
    <mergeCell ref="M2:X2"/>
    <mergeCell ref="Y2:AJ2"/>
    <mergeCell ref="AD4:AE4"/>
    <mergeCell ref="AH4:AI4"/>
    <mergeCell ref="AD46:AE46"/>
    <mergeCell ref="AH46:AI46"/>
    <mergeCell ref="N4:O4"/>
    <mergeCell ref="N46:O46"/>
    <mergeCell ref="R4:S4"/>
    <mergeCell ref="R46:S46"/>
    <mergeCell ref="V4:W4"/>
    <mergeCell ref="V46:W46"/>
    <mergeCell ref="B46:C46"/>
    <mergeCell ref="AK2:AV2"/>
    <mergeCell ref="AL4:AM4"/>
    <mergeCell ref="AP4:AQ4"/>
    <mergeCell ref="AT4:AU4"/>
    <mergeCell ref="AL46:AM46"/>
    <mergeCell ref="AP46:AQ46"/>
    <mergeCell ref="AT46:AU46"/>
  </mergeCells>
  <phoneticPr fontId="2"/>
  <dataValidations count="1">
    <dataValidation type="list" allowBlank="1" showInputMessage="1" showErrorMessage="1" sqref="B4:C4 F4:G4 J4:K4 N4:O4 R4:S4 V4:W4 Z4:AA4 AD4:AE4 AH4:AI4 AT4:AU4 AP4:AQ4 AL4:AM4" xr:uid="{369CDD74-9BE7-441D-877B-513E3591F876}">
      <formula1>$B$48:$B$65</formula1>
    </dataValidation>
  </dataValidations>
  <printOptions horizontalCentered="1"/>
  <pageMargins left="0.70866141732283472" right="0.31496062992125984" top="0.55118110236220474" bottom="0.35433070866141736" header="0.31496062992125984" footer="0.31496062992125984"/>
  <pageSetup paperSize="9" scale="85" orientation="portrait" blackAndWhite="1" r:id="rId1"/>
  <colBreaks count="3" manualBreakCount="3">
    <brk id="12" max="1048575" man="1"/>
    <brk id="24" max="1048575" man="1"/>
    <brk id="36" max="47"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2"/>
  <sheetViews>
    <sheetView view="pageBreakPreview" zoomScaleNormal="85" zoomScaleSheetLayoutView="100" workbookViewId="0">
      <selection activeCell="F8" sqref="F8"/>
    </sheetView>
  </sheetViews>
  <sheetFormatPr defaultRowHeight="13.5"/>
  <cols>
    <col min="1" max="1" width="2" customWidth="1"/>
    <col min="2" max="2" width="4.875" customWidth="1"/>
    <col min="3" max="3" width="18.5" customWidth="1"/>
    <col min="4" max="4" width="20.875" customWidth="1"/>
    <col min="5" max="5" width="11.375" customWidth="1"/>
    <col min="6" max="7" width="15" style="91" customWidth="1"/>
    <col min="8" max="8" width="2.5" bestFit="1" customWidth="1"/>
    <col min="9" max="9" width="9.125" bestFit="1" customWidth="1"/>
    <col min="10" max="10" width="9.75" style="1" customWidth="1"/>
    <col min="11" max="11" width="13.375" customWidth="1"/>
    <col min="12" max="12" width="15.875" customWidth="1"/>
    <col min="13" max="13" width="13.75" customWidth="1"/>
  </cols>
  <sheetData>
    <row r="1" spans="1:12" ht="6" customHeight="1"/>
    <row r="2" spans="1:12" ht="18" customHeight="1">
      <c r="A2" s="376" t="s">
        <v>168</v>
      </c>
      <c r="B2" s="376"/>
      <c r="E2" s="2" t="s">
        <v>29</v>
      </c>
      <c r="F2" s="410">
        <f>'10号'!G13</f>
        <v>0</v>
      </c>
      <c r="G2" s="410"/>
      <c r="H2" t="s">
        <v>30</v>
      </c>
    </row>
    <row r="3" spans="1:12" ht="18.75" customHeight="1"/>
    <row r="4" spans="1:12" ht="21">
      <c r="A4" s="408" t="s">
        <v>15</v>
      </c>
      <c r="B4" s="409"/>
      <c r="C4" s="409"/>
      <c r="D4" s="409"/>
      <c r="E4" s="409"/>
      <c r="F4" s="409"/>
      <c r="G4" s="409"/>
    </row>
    <row r="5" spans="1:12" ht="15" customHeight="1"/>
    <row r="6" spans="1:12" ht="14.25">
      <c r="A6" s="92" t="s">
        <v>9</v>
      </c>
      <c r="J6" s="4"/>
    </row>
    <row r="7" spans="1:12" ht="24.75" customHeight="1">
      <c r="B7" s="411" t="s">
        <v>7</v>
      </c>
      <c r="C7" s="411"/>
      <c r="D7" s="403" t="s">
        <v>1</v>
      </c>
      <c r="E7" s="404"/>
      <c r="F7" s="94" t="s">
        <v>11</v>
      </c>
    </row>
    <row r="8" spans="1:12" ht="18" customHeight="1">
      <c r="B8" s="395" t="s">
        <v>70</v>
      </c>
      <c r="C8" s="396"/>
      <c r="D8" s="412" t="e">
        <f>'４号'!C8</f>
        <v>#N/A</v>
      </c>
      <c r="E8" s="413"/>
      <c r="F8" s="249" t="e">
        <f>VLOOKUP(F2,Sheet7!D2:F55,3,FALSE)</f>
        <v>#N/A</v>
      </c>
      <c r="G8" s="98" t="s">
        <v>12</v>
      </c>
    </row>
    <row r="9" spans="1:12" ht="18" customHeight="1">
      <c r="B9" s="397"/>
      <c r="C9" s="398"/>
      <c r="D9" s="414"/>
      <c r="E9" s="415"/>
      <c r="F9" s="250"/>
      <c r="G9" s="102" t="s">
        <v>13</v>
      </c>
    </row>
    <row r="10" spans="1:12" ht="18" customHeight="1">
      <c r="B10" s="399"/>
      <c r="C10" s="400"/>
      <c r="D10" s="126"/>
      <c r="E10" s="171"/>
      <c r="F10" s="127"/>
    </row>
    <row r="11" spans="1:12" ht="18" customHeight="1">
      <c r="B11" s="401"/>
      <c r="C11" s="402"/>
      <c r="D11" s="128"/>
      <c r="E11" s="170"/>
      <c r="F11" s="129"/>
    </row>
    <row r="12" spans="1:12" ht="18" customHeight="1">
      <c r="B12" s="399"/>
      <c r="C12" s="400"/>
      <c r="D12" s="126"/>
      <c r="E12" s="171"/>
      <c r="F12" s="127"/>
    </row>
    <row r="13" spans="1:12" ht="18" customHeight="1">
      <c r="B13" s="401"/>
      <c r="C13" s="402"/>
      <c r="D13" s="128"/>
      <c r="E13" s="170"/>
      <c r="F13" s="129"/>
      <c r="K13" s="377"/>
      <c r="L13" s="377"/>
    </row>
    <row r="14" spans="1:12" ht="18" customHeight="1">
      <c r="B14" s="382" t="s">
        <v>8</v>
      </c>
      <c r="C14" s="383"/>
      <c r="D14" s="103"/>
      <c r="E14" s="96"/>
      <c r="F14" s="104" t="e">
        <f>F8+F10+F12</f>
        <v>#N/A</v>
      </c>
    </row>
    <row r="15" spans="1:12" ht="18" customHeight="1">
      <c r="B15" s="384"/>
      <c r="C15" s="385"/>
      <c r="D15" s="105"/>
      <c r="E15" s="100"/>
      <c r="F15" s="101">
        <f>F9+F11+F13</f>
        <v>0</v>
      </c>
    </row>
    <row r="16" spans="1:12">
      <c r="B16" s="106"/>
    </row>
    <row r="17" spans="1:14">
      <c r="B17" s="106"/>
    </row>
    <row r="19" spans="1:14" ht="14.25">
      <c r="A19" s="92" t="s">
        <v>10</v>
      </c>
      <c r="J19" s="4" t="s">
        <v>174</v>
      </c>
    </row>
    <row r="20" spans="1:14" s="1" customFormat="1" ht="27">
      <c r="B20" s="93" t="s">
        <v>0</v>
      </c>
      <c r="C20" s="93" t="s">
        <v>7</v>
      </c>
      <c r="D20" s="403" t="s">
        <v>1</v>
      </c>
      <c r="E20" s="404"/>
      <c r="F20" s="94" t="s">
        <v>11</v>
      </c>
      <c r="G20" s="107" t="s">
        <v>2</v>
      </c>
      <c r="J20" s="405" t="s">
        <v>178</v>
      </c>
      <c r="K20" s="406"/>
      <c r="L20" s="407"/>
      <c r="M20" s="407"/>
      <c r="N20" s="96"/>
    </row>
    <row r="21" spans="1:14" ht="18" customHeight="1">
      <c r="B21" s="386" t="s">
        <v>5</v>
      </c>
      <c r="C21" s="387">
        <f>明細書!B4</f>
        <v>0</v>
      </c>
      <c r="D21" s="126"/>
      <c r="E21" s="130"/>
      <c r="F21" s="131"/>
      <c r="G21" s="131"/>
      <c r="J21" s="418" t="s">
        <v>177</v>
      </c>
      <c r="K21" s="377"/>
      <c r="L21" s="377"/>
      <c r="M21" s="377"/>
      <c r="N21" s="110"/>
    </row>
    <row r="22" spans="1:14" ht="18" customHeight="1">
      <c r="B22" s="386"/>
      <c r="C22" s="388"/>
      <c r="D22" s="132"/>
      <c r="E22" s="133"/>
      <c r="F22" s="233">
        <f>明細書!D46</f>
        <v>0</v>
      </c>
      <c r="G22" s="134"/>
      <c r="J22" s="109"/>
      <c r="K22" t="s">
        <v>175</v>
      </c>
      <c r="N22" s="110"/>
    </row>
    <row r="23" spans="1:14" ht="18" customHeight="1">
      <c r="B23" s="386"/>
      <c r="C23" s="394">
        <f>明細書!F4</f>
        <v>0</v>
      </c>
      <c r="D23" s="135"/>
      <c r="E23" s="136"/>
      <c r="F23" s="137"/>
      <c r="G23" s="137"/>
      <c r="J23" s="109"/>
      <c r="K23" s="419" t="s">
        <v>176</v>
      </c>
      <c r="L23" s="419"/>
      <c r="M23" s="419"/>
      <c r="N23" s="420"/>
    </row>
    <row r="24" spans="1:14" ht="18" customHeight="1">
      <c r="B24" s="386"/>
      <c r="C24" s="394"/>
      <c r="D24" s="138"/>
      <c r="E24" s="139"/>
      <c r="F24" s="234">
        <f>明細書!H46</f>
        <v>0</v>
      </c>
      <c r="G24" s="140"/>
      <c r="J24" s="111" t="s">
        <v>179</v>
      </c>
      <c r="K24" s="112"/>
      <c r="L24" s="112"/>
      <c r="M24" s="112"/>
      <c r="N24" s="113"/>
    </row>
    <row r="25" spans="1:14" ht="18" customHeight="1">
      <c r="B25" s="386"/>
      <c r="C25" s="394">
        <f>明細書!J4</f>
        <v>0</v>
      </c>
      <c r="D25" s="135"/>
      <c r="E25" s="136"/>
      <c r="F25" s="137"/>
      <c r="G25" s="137"/>
      <c r="J25" s="111" t="s">
        <v>180</v>
      </c>
      <c r="K25" s="112"/>
      <c r="L25" s="112"/>
      <c r="M25" s="112"/>
      <c r="N25" s="113"/>
    </row>
    <row r="26" spans="1:14" ht="18" customHeight="1">
      <c r="B26" s="386"/>
      <c r="C26" s="394"/>
      <c r="D26" s="138"/>
      <c r="E26" s="139"/>
      <c r="F26" s="234">
        <f>明細書!L46</f>
        <v>0</v>
      </c>
      <c r="G26" s="140"/>
      <c r="J26" s="421" t="s">
        <v>181</v>
      </c>
      <c r="K26" s="422"/>
      <c r="L26" s="422"/>
      <c r="M26" s="422"/>
      <c r="N26" s="423"/>
    </row>
    <row r="27" spans="1:14" ht="18" customHeight="1">
      <c r="B27" s="386"/>
      <c r="C27" s="394">
        <f>明細書!N4</f>
        <v>0</v>
      </c>
      <c r="D27" s="135"/>
      <c r="E27" s="136"/>
      <c r="F27" s="137"/>
      <c r="G27" s="137"/>
    </row>
    <row r="28" spans="1:14" ht="18" customHeight="1">
      <c r="B28" s="386"/>
      <c r="C28" s="394"/>
      <c r="D28" s="138"/>
      <c r="E28" s="139"/>
      <c r="F28" s="234">
        <f>明細書!P46</f>
        <v>0</v>
      </c>
      <c r="G28" s="140"/>
      <c r="J28" s="114">
        <f>$F$22</f>
        <v>0</v>
      </c>
      <c r="K28" s="91">
        <f>G22</f>
        <v>0</v>
      </c>
      <c r="L28" s="91">
        <f>F21</f>
        <v>0</v>
      </c>
      <c r="M28" s="91">
        <f>G21</f>
        <v>0</v>
      </c>
    </row>
    <row r="29" spans="1:14" ht="18" customHeight="1">
      <c r="B29" s="386"/>
      <c r="C29" s="388">
        <f>明細書!R4</f>
        <v>0</v>
      </c>
      <c r="D29" s="135"/>
      <c r="E29" s="136"/>
      <c r="F29" s="134"/>
      <c r="G29" s="134"/>
      <c r="J29" s="114">
        <f>$F$24</f>
        <v>0</v>
      </c>
      <c r="K29" s="91">
        <f>G24</f>
        <v>0</v>
      </c>
      <c r="L29" s="91">
        <f>F23</f>
        <v>0</v>
      </c>
      <c r="M29" s="91">
        <f>G23</f>
        <v>0</v>
      </c>
    </row>
    <row r="30" spans="1:14" ht="18" customHeight="1">
      <c r="B30" s="386"/>
      <c r="C30" s="393"/>
      <c r="D30" s="138"/>
      <c r="E30" s="139"/>
      <c r="F30" s="235">
        <f>明細書!T46</f>
        <v>0</v>
      </c>
      <c r="G30" s="141"/>
      <c r="J30" s="114">
        <f>$F$26</f>
        <v>0</v>
      </c>
      <c r="K30" s="91">
        <f>G26</f>
        <v>0</v>
      </c>
      <c r="L30" s="91">
        <f>F25</f>
        <v>0</v>
      </c>
      <c r="M30" s="91">
        <f>G25</f>
        <v>0</v>
      </c>
    </row>
    <row r="31" spans="1:14" ht="18" customHeight="1">
      <c r="B31" s="386"/>
      <c r="C31" s="391" t="s">
        <v>4</v>
      </c>
      <c r="D31" s="103"/>
      <c r="E31" s="108"/>
      <c r="F31" s="104">
        <f>F21+F23+F25+F27+F29</f>
        <v>0</v>
      </c>
      <c r="G31" s="104">
        <f>G21+G23+G25+G27+G29</f>
        <v>0</v>
      </c>
      <c r="J31" s="114">
        <f>$F$28</f>
        <v>0</v>
      </c>
      <c r="K31" s="91">
        <f>G28</f>
        <v>0</v>
      </c>
      <c r="L31" s="91">
        <f>F27</f>
        <v>0</v>
      </c>
      <c r="M31" s="91">
        <f>G27</f>
        <v>0</v>
      </c>
    </row>
    <row r="32" spans="1:14" ht="18" customHeight="1">
      <c r="B32" s="386"/>
      <c r="C32" s="392"/>
      <c r="D32" s="105"/>
      <c r="E32" s="115"/>
      <c r="F32" s="116">
        <f>F22+F24+F26+F28+F30</f>
        <v>0</v>
      </c>
      <c r="G32" s="116">
        <f>G22+G24+G26+G28+G30</f>
        <v>0</v>
      </c>
      <c r="J32" s="114">
        <f>$F$30</f>
        <v>0</v>
      </c>
      <c r="K32" s="91">
        <f>G30</f>
        <v>0</v>
      </c>
      <c r="L32" s="91">
        <f>F29</f>
        <v>0</v>
      </c>
      <c r="M32" s="91">
        <f>G29</f>
        <v>0</v>
      </c>
    </row>
    <row r="33" spans="2:13" ht="18" customHeight="1">
      <c r="B33" s="386" t="s">
        <v>6</v>
      </c>
      <c r="C33" s="387">
        <f>明細書!Z4</f>
        <v>0</v>
      </c>
      <c r="D33" s="126"/>
      <c r="E33" s="130"/>
      <c r="F33" s="131"/>
      <c r="G33" s="131"/>
    </row>
    <row r="34" spans="2:13" ht="18" customHeight="1">
      <c r="B34" s="386"/>
      <c r="C34" s="388"/>
      <c r="D34" s="132"/>
      <c r="E34" s="133"/>
      <c r="F34" s="233">
        <f>明細書!AB46</f>
        <v>0</v>
      </c>
      <c r="G34" s="134"/>
    </row>
    <row r="35" spans="2:13" ht="18" customHeight="1">
      <c r="B35" s="386"/>
      <c r="C35" s="389">
        <f>明細書!AD4</f>
        <v>0</v>
      </c>
      <c r="D35" s="135"/>
      <c r="E35" s="136"/>
      <c r="F35" s="137"/>
      <c r="G35" s="137"/>
      <c r="J35" s="114">
        <f>F34</f>
        <v>0</v>
      </c>
      <c r="K35" s="91">
        <f>G34</f>
        <v>0</v>
      </c>
      <c r="L35" s="91">
        <f>F33</f>
        <v>0</v>
      </c>
      <c r="M35" s="91">
        <f>G33</f>
        <v>0</v>
      </c>
    </row>
    <row r="36" spans="2:13" ht="18" customHeight="1">
      <c r="B36" s="386"/>
      <c r="C36" s="390"/>
      <c r="D36" s="138"/>
      <c r="E36" s="139"/>
      <c r="F36" s="234">
        <f>明細書!AF46</f>
        <v>0</v>
      </c>
      <c r="G36" s="140"/>
      <c r="J36" s="114">
        <f>F36</f>
        <v>0</v>
      </c>
      <c r="K36" s="91">
        <f>G36</f>
        <v>0</v>
      </c>
      <c r="L36" s="91">
        <f>F35</f>
        <v>0</v>
      </c>
      <c r="M36" s="91">
        <f>G35</f>
        <v>0</v>
      </c>
    </row>
    <row r="37" spans="2:13" ht="18" customHeight="1">
      <c r="B37" s="386"/>
      <c r="C37" s="388">
        <f>明細書!AH4</f>
        <v>0</v>
      </c>
      <c r="D37" s="135"/>
      <c r="E37" s="136"/>
      <c r="F37" s="134"/>
      <c r="G37" s="134"/>
      <c r="J37" s="114">
        <f>F38</f>
        <v>0</v>
      </c>
      <c r="K37" s="91">
        <f>G38</f>
        <v>0</v>
      </c>
      <c r="L37" s="91">
        <f>F37</f>
        <v>0</v>
      </c>
      <c r="M37" s="91">
        <f>G37</f>
        <v>0</v>
      </c>
    </row>
    <row r="38" spans="2:13" ht="18" customHeight="1">
      <c r="B38" s="386"/>
      <c r="C38" s="388"/>
      <c r="D38" s="138"/>
      <c r="E38" s="139"/>
      <c r="F38" s="233">
        <f>明細書!AJ46</f>
        <v>0</v>
      </c>
      <c r="G38" s="134"/>
      <c r="J38" s="114">
        <f>F40</f>
        <v>0</v>
      </c>
      <c r="K38" s="91">
        <f>G40</f>
        <v>0</v>
      </c>
      <c r="L38" s="91">
        <f>F39</f>
        <v>0</v>
      </c>
      <c r="M38" s="91">
        <f>G39</f>
        <v>0</v>
      </c>
    </row>
    <row r="39" spans="2:13" ht="18" customHeight="1">
      <c r="B39" s="386"/>
      <c r="C39" s="389">
        <f>明細書!AL4</f>
        <v>0</v>
      </c>
      <c r="D39" s="135"/>
      <c r="E39" s="136"/>
      <c r="F39" s="137"/>
      <c r="G39" s="137"/>
      <c r="J39" s="114">
        <f>F42</f>
        <v>0</v>
      </c>
      <c r="K39" s="91">
        <f>G42</f>
        <v>0</v>
      </c>
      <c r="L39" s="91">
        <f>F41</f>
        <v>0</v>
      </c>
      <c r="M39" s="91">
        <f>G41</f>
        <v>0</v>
      </c>
    </row>
    <row r="40" spans="2:13" ht="18" customHeight="1">
      <c r="B40" s="386"/>
      <c r="C40" s="390"/>
      <c r="D40" s="138"/>
      <c r="E40" s="139"/>
      <c r="F40" s="234">
        <f>明細書!AN46</f>
        <v>0</v>
      </c>
      <c r="G40" s="140"/>
    </row>
    <row r="41" spans="2:13" ht="18" customHeight="1">
      <c r="B41" s="386"/>
      <c r="C41" s="388">
        <f>明細書!AP4</f>
        <v>0</v>
      </c>
      <c r="D41" s="135"/>
      <c r="E41" s="136"/>
      <c r="F41" s="134"/>
      <c r="G41" s="134"/>
    </row>
    <row r="42" spans="2:13" ht="18" customHeight="1">
      <c r="B42" s="386"/>
      <c r="C42" s="393"/>
      <c r="D42" s="138"/>
      <c r="E42" s="139"/>
      <c r="F42" s="235">
        <f>明細書!AR46</f>
        <v>0</v>
      </c>
      <c r="G42" s="141"/>
    </row>
    <row r="43" spans="2:13" ht="18" customHeight="1" thickBot="1">
      <c r="B43" s="386"/>
      <c r="C43" s="391" t="s">
        <v>4</v>
      </c>
      <c r="D43" s="103"/>
      <c r="E43" s="108"/>
      <c r="F43" s="117">
        <f>F33+F35+F37+F39+F41</f>
        <v>0</v>
      </c>
      <c r="G43" s="117">
        <f>G33+G35+G37+G39+G41</f>
        <v>0</v>
      </c>
    </row>
    <row r="44" spans="2:13" ht="18" customHeight="1" thickBot="1">
      <c r="B44" s="386"/>
      <c r="C44" s="392"/>
      <c r="D44" s="105"/>
      <c r="E44" s="115"/>
      <c r="F44" s="118">
        <f>F34+F36+F38+F40+F42</f>
        <v>0</v>
      </c>
      <c r="G44" s="118">
        <f>G34+G36+G38+G40+G42</f>
        <v>0</v>
      </c>
      <c r="I44" s="416" t="str">
        <f>IF(F9*0.3&gt;=G44,"OK","←注意：間接経費が助成額の３０％以上で不可")</f>
        <v>OK</v>
      </c>
      <c r="J44" s="417"/>
      <c r="K44" s="417"/>
      <c r="L44" s="283"/>
    </row>
    <row r="45" spans="2:13" ht="18" customHeight="1" thickBot="1">
      <c r="B45" s="382" t="s">
        <v>3</v>
      </c>
      <c r="C45" s="383"/>
      <c r="D45" s="103"/>
      <c r="E45" s="108"/>
      <c r="F45" s="117">
        <f>F31+F43</f>
        <v>0</v>
      </c>
      <c r="G45" s="117">
        <f>G31+G43</f>
        <v>0</v>
      </c>
      <c r="I45" s="416" t="str">
        <f>IF((F15-F46)=0,"OK","←注意：収入と支出の合計額不一致")</f>
        <v>OK</v>
      </c>
      <c r="J45" s="417"/>
      <c r="K45" s="417"/>
      <c r="L45" s="283"/>
    </row>
    <row r="46" spans="2:13" ht="18" customHeight="1" thickBot="1">
      <c r="B46" s="384"/>
      <c r="C46" s="385"/>
      <c r="D46" s="105"/>
      <c r="E46" s="115"/>
      <c r="F46" s="118">
        <f>F32+F44</f>
        <v>0</v>
      </c>
      <c r="G46" s="118">
        <f>G32+G44</f>
        <v>0</v>
      </c>
      <c r="I46" s="416" t="str">
        <f>IF((F9-G46)=0,"OK","←注意：助成金と助成対象金額が不一致")</f>
        <v>OK</v>
      </c>
      <c r="J46" s="417"/>
      <c r="K46" s="417"/>
      <c r="L46" s="283"/>
    </row>
    <row r="47" spans="2:13" ht="7.5" customHeight="1">
      <c r="B47" s="1"/>
      <c r="C47" s="1"/>
      <c r="D47" s="1"/>
      <c r="F47" s="119"/>
      <c r="G47" s="119"/>
    </row>
    <row r="48" spans="2:13">
      <c r="B48" s="120" t="s">
        <v>169</v>
      </c>
      <c r="C48" s="106"/>
      <c r="D48" s="106"/>
      <c r="E48" s="106"/>
      <c r="F48" s="121"/>
    </row>
    <row r="49" spans="2:6">
      <c r="B49" s="122" t="s">
        <v>170</v>
      </c>
      <c r="C49" s="123"/>
      <c r="D49" s="123"/>
      <c r="E49" s="123"/>
      <c r="F49" s="124"/>
    </row>
    <row r="50" spans="2:6">
      <c r="B50" s="120" t="s">
        <v>171</v>
      </c>
      <c r="C50" s="106"/>
      <c r="D50" s="106"/>
      <c r="E50" s="106"/>
      <c r="F50" s="121"/>
    </row>
    <row r="51" spans="2:6">
      <c r="B51" s="120" t="s">
        <v>172</v>
      </c>
      <c r="C51" s="106"/>
      <c r="D51" s="106"/>
      <c r="E51" s="106"/>
      <c r="F51" s="121"/>
    </row>
    <row r="52" spans="2:6">
      <c r="B52" s="125" t="s">
        <v>14</v>
      </c>
    </row>
  </sheetData>
  <mergeCells count="34">
    <mergeCell ref="I46:L46"/>
    <mergeCell ref="J21:M21"/>
    <mergeCell ref="I44:L44"/>
    <mergeCell ref="I45:L45"/>
    <mergeCell ref="K23:N23"/>
    <mergeCell ref="J26:N26"/>
    <mergeCell ref="D20:E20"/>
    <mergeCell ref="D7:E7"/>
    <mergeCell ref="K13:L13"/>
    <mergeCell ref="J20:M20"/>
    <mergeCell ref="A2:B2"/>
    <mergeCell ref="A4:G4"/>
    <mergeCell ref="F2:G2"/>
    <mergeCell ref="B7:C7"/>
    <mergeCell ref="D8:E9"/>
    <mergeCell ref="C25:C26"/>
    <mergeCell ref="B8:C9"/>
    <mergeCell ref="B10:C11"/>
    <mergeCell ref="B12:C13"/>
    <mergeCell ref="B21:B32"/>
    <mergeCell ref="B14:C15"/>
    <mergeCell ref="C21:C22"/>
    <mergeCell ref="C23:C24"/>
    <mergeCell ref="C27:C28"/>
    <mergeCell ref="C29:C30"/>
    <mergeCell ref="C31:C32"/>
    <mergeCell ref="B45:C46"/>
    <mergeCell ref="B33:B44"/>
    <mergeCell ref="C33:C34"/>
    <mergeCell ref="C35:C36"/>
    <mergeCell ref="C37:C38"/>
    <mergeCell ref="C43:C44"/>
    <mergeCell ref="C39:C40"/>
    <mergeCell ref="C41:C42"/>
  </mergeCells>
  <phoneticPr fontId="2"/>
  <dataValidations count="2">
    <dataValidation imeMode="halfAlpha" allowBlank="1" showInputMessage="1" showErrorMessage="1" sqref="F15 F21:G47 F8:F13" xr:uid="{00000000-0002-0000-0000-000000000000}"/>
    <dataValidation type="custom" imeMode="halfAlpha" allowBlank="1" showInputMessage="1" showErrorMessage="1" sqref="F14" xr:uid="{00000000-0002-0000-0000-000001000000}">
      <formula1>SUM($F$8,$F$10,$F$12)</formula1>
    </dataValidation>
  </dataValidations>
  <pageMargins left="0.59055118110236227" right="0.51181102362204722" top="0.39370078740157483" bottom="0.35433070866141736" header="0.31496062992125984" footer="0.31496062992125984"/>
  <pageSetup paperSize="9" scale="96" orientation="portrait" blackAndWhite="1" r:id="rId1"/>
  <ignoredErrors>
    <ignoredError sqref="F22 F24:F30 F34:F42 D8:E9 C21:C30 C33:C42 F8" unlocked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1CE37-1C29-4854-8CEB-762C209D2EE0}">
  <sheetPr>
    <tabColor theme="0" tint="-0.249977111117893"/>
  </sheetPr>
  <dimension ref="A1:N54"/>
  <sheetViews>
    <sheetView view="pageBreakPreview" zoomScaleNormal="100" zoomScaleSheetLayoutView="100" workbookViewId="0">
      <selection activeCell="D42" sqref="D42"/>
    </sheetView>
  </sheetViews>
  <sheetFormatPr defaultRowHeight="13.5"/>
  <cols>
    <col min="1" max="1" width="2" customWidth="1"/>
    <col min="2" max="2" width="4.875" customWidth="1"/>
    <col min="3" max="3" width="18.5" customWidth="1"/>
    <col min="4" max="4" width="30.875" customWidth="1"/>
    <col min="5" max="5" width="9.75" customWidth="1"/>
    <col min="6" max="7" width="15" style="91" customWidth="1"/>
    <col min="8" max="8" width="2.5" bestFit="1" customWidth="1"/>
    <col min="9" max="9" width="4.375" customWidth="1"/>
    <col min="10" max="10" width="12.25" style="1" customWidth="1"/>
    <col min="11" max="14" width="12.25" customWidth="1"/>
  </cols>
  <sheetData>
    <row r="1" spans="1:12" ht="6" customHeight="1"/>
    <row r="2" spans="1:12" ht="18" customHeight="1">
      <c r="A2" s="376" t="s">
        <v>168</v>
      </c>
      <c r="B2" s="376"/>
      <c r="E2" s="2" t="s">
        <v>29</v>
      </c>
      <c r="F2" s="410" t="s">
        <v>228</v>
      </c>
      <c r="G2" s="410"/>
      <c r="H2" t="s">
        <v>30</v>
      </c>
    </row>
    <row r="3" spans="1:12" ht="18.75" customHeight="1"/>
    <row r="4" spans="1:12" ht="21">
      <c r="A4" s="408" t="s">
        <v>15</v>
      </c>
      <c r="B4" s="409"/>
      <c r="C4" s="409"/>
      <c r="D4" s="409"/>
      <c r="E4" s="409"/>
      <c r="F4" s="409"/>
      <c r="G4" s="409"/>
    </row>
    <row r="5" spans="1:12" ht="15" customHeight="1"/>
    <row r="6" spans="1:12" ht="14.25">
      <c r="A6" s="92" t="s">
        <v>9</v>
      </c>
      <c r="J6" s="4"/>
    </row>
    <row r="7" spans="1:12" ht="24.75" customHeight="1">
      <c r="B7" s="411" t="s">
        <v>7</v>
      </c>
      <c r="C7" s="411"/>
      <c r="D7" s="403" t="s">
        <v>1</v>
      </c>
      <c r="E7" s="404"/>
      <c r="F7" s="94" t="s">
        <v>11</v>
      </c>
    </row>
    <row r="8" spans="1:12" ht="18" customHeight="1">
      <c r="B8" s="395" t="s">
        <v>70</v>
      </c>
      <c r="C8" s="396"/>
      <c r="D8" s="95"/>
      <c r="E8" s="96"/>
      <c r="F8" s="199">
        <v>500000</v>
      </c>
      <c r="G8" s="53" t="s">
        <v>12</v>
      </c>
    </row>
    <row r="9" spans="1:12" ht="18" customHeight="1">
      <c r="B9" s="397"/>
      <c r="C9" s="398"/>
      <c r="D9" s="99"/>
      <c r="E9" s="100"/>
      <c r="F9" s="101">
        <f>F8</f>
        <v>500000</v>
      </c>
      <c r="G9" s="198" t="s">
        <v>13</v>
      </c>
    </row>
    <row r="10" spans="1:12" ht="18" customHeight="1">
      <c r="B10" s="430" t="s">
        <v>207</v>
      </c>
      <c r="C10" s="431"/>
      <c r="D10" s="172" t="s">
        <v>227</v>
      </c>
      <c r="E10" s="173"/>
      <c r="F10" s="174">
        <v>67000</v>
      </c>
    </row>
    <row r="11" spans="1:12" ht="18" customHeight="1">
      <c r="B11" s="432"/>
      <c r="C11" s="433"/>
      <c r="D11" s="175"/>
      <c r="E11" s="176"/>
      <c r="F11" s="177">
        <f>500*120</f>
        <v>60000</v>
      </c>
    </row>
    <row r="12" spans="1:12" ht="18" customHeight="1">
      <c r="B12" s="430" t="s">
        <v>208</v>
      </c>
      <c r="C12" s="431"/>
      <c r="D12" s="172"/>
      <c r="E12" s="178"/>
      <c r="F12" s="174">
        <v>0</v>
      </c>
    </row>
    <row r="13" spans="1:12" ht="18" customHeight="1">
      <c r="B13" s="432"/>
      <c r="C13" s="433"/>
      <c r="D13" s="175"/>
      <c r="E13" s="179"/>
      <c r="F13" s="177">
        <v>3111</v>
      </c>
      <c r="K13" s="377"/>
      <c r="L13" s="377"/>
    </row>
    <row r="14" spans="1:12" ht="18" customHeight="1">
      <c r="B14" s="382" t="s">
        <v>8</v>
      </c>
      <c r="C14" s="383"/>
      <c r="D14" s="103"/>
      <c r="E14" s="96"/>
      <c r="F14" s="97">
        <f>F8+F10+F12</f>
        <v>567000</v>
      </c>
    </row>
    <row r="15" spans="1:12" ht="18" customHeight="1">
      <c r="B15" s="384"/>
      <c r="C15" s="385"/>
      <c r="D15" s="105"/>
      <c r="E15" s="100"/>
      <c r="F15" s="101">
        <f>F9+F11+F13</f>
        <v>563111</v>
      </c>
    </row>
    <row r="16" spans="1:12">
      <c r="B16" s="106"/>
    </row>
    <row r="17" spans="1:14">
      <c r="B17" s="106"/>
    </row>
    <row r="19" spans="1:14" ht="14.25">
      <c r="A19" s="92" t="s">
        <v>10</v>
      </c>
      <c r="J19" s="4" t="s">
        <v>174</v>
      </c>
    </row>
    <row r="20" spans="1:14" s="1" customFormat="1" ht="27">
      <c r="B20" s="93" t="s">
        <v>0</v>
      </c>
      <c r="C20" s="93" t="s">
        <v>7</v>
      </c>
      <c r="D20" s="403" t="s">
        <v>1</v>
      </c>
      <c r="E20" s="404"/>
      <c r="F20" s="94" t="s">
        <v>11</v>
      </c>
      <c r="G20" s="107" t="s">
        <v>2</v>
      </c>
      <c r="J20" s="405" t="s">
        <v>178</v>
      </c>
      <c r="K20" s="406"/>
      <c r="L20" s="407"/>
      <c r="M20" s="407"/>
      <c r="N20" s="96"/>
    </row>
    <row r="21" spans="1:14" ht="18" customHeight="1">
      <c r="B21" s="386" t="s">
        <v>5</v>
      </c>
      <c r="C21" s="425" t="s">
        <v>209</v>
      </c>
      <c r="D21" s="180" t="s">
        <v>223</v>
      </c>
      <c r="E21" s="181">
        <f>1450*90</f>
        <v>130500</v>
      </c>
      <c r="F21" s="182">
        <v>135000</v>
      </c>
      <c r="G21" s="182">
        <f>F21</f>
        <v>135000</v>
      </c>
      <c r="J21" s="418" t="s">
        <v>177</v>
      </c>
      <c r="K21" s="377"/>
      <c r="L21" s="377"/>
      <c r="M21" s="377"/>
      <c r="N21" s="110"/>
    </row>
    <row r="22" spans="1:14" ht="18" customHeight="1">
      <c r="B22" s="386"/>
      <c r="C22" s="424"/>
      <c r="D22" s="183" t="s">
        <v>222</v>
      </c>
      <c r="E22" s="184">
        <f>1450*10</f>
        <v>14500</v>
      </c>
      <c r="F22" s="185">
        <f>E21+E22</f>
        <v>145000</v>
      </c>
      <c r="G22" s="185">
        <v>137000</v>
      </c>
      <c r="J22" s="109"/>
      <c r="K22" t="s">
        <v>175</v>
      </c>
      <c r="N22" s="110"/>
    </row>
    <row r="23" spans="1:14" ht="18" customHeight="1">
      <c r="B23" s="386"/>
      <c r="C23" s="429" t="s">
        <v>210</v>
      </c>
      <c r="D23" s="186" t="s">
        <v>214</v>
      </c>
      <c r="E23" s="187">
        <v>53250</v>
      </c>
      <c r="F23" s="188">
        <v>56000</v>
      </c>
      <c r="G23" s="188">
        <v>33000</v>
      </c>
      <c r="J23" s="109"/>
      <c r="K23" s="419" t="s">
        <v>176</v>
      </c>
      <c r="L23" s="419"/>
      <c r="M23" s="419"/>
      <c r="N23" s="420"/>
    </row>
    <row r="24" spans="1:14" ht="18" customHeight="1">
      <c r="B24" s="386"/>
      <c r="C24" s="429"/>
      <c r="D24" s="189" t="s">
        <v>215</v>
      </c>
      <c r="E24" s="190">
        <v>24750</v>
      </c>
      <c r="F24" s="191">
        <f>E23+E24</f>
        <v>78000</v>
      </c>
      <c r="G24" s="191">
        <v>75000</v>
      </c>
      <c r="J24" s="111" t="s">
        <v>179</v>
      </c>
      <c r="K24" s="112"/>
      <c r="L24" s="112"/>
      <c r="M24" s="112"/>
      <c r="N24" s="113"/>
    </row>
    <row r="25" spans="1:14" ht="18" customHeight="1">
      <c r="B25" s="386"/>
      <c r="C25" s="429" t="s">
        <v>211</v>
      </c>
      <c r="D25" s="186" t="s">
        <v>221</v>
      </c>
      <c r="E25" s="187">
        <f>6500*12*2</f>
        <v>156000</v>
      </c>
      <c r="F25" s="188">
        <v>180000</v>
      </c>
      <c r="G25" s="188">
        <v>180000</v>
      </c>
      <c r="J25" s="111" t="s">
        <v>180</v>
      </c>
      <c r="K25" s="112"/>
      <c r="L25" s="112"/>
      <c r="M25" s="112"/>
      <c r="N25" s="113"/>
    </row>
    <row r="26" spans="1:14" ht="18" customHeight="1">
      <c r="B26" s="386"/>
      <c r="C26" s="429"/>
      <c r="D26" s="189" t="s">
        <v>216</v>
      </c>
      <c r="E26" s="190">
        <f>1500*12*2</f>
        <v>36000</v>
      </c>
      <c r="F26" s="191">
        <f>E25+E26</f>
        <v>192000</v>
      </c>
      <c r="G26" s="191">
        <v>170000</v>
      </c>
      <c r="J26" s="421" t="s">
        <v>181</v>
      </c>
      <c r="K26" s="422"/>
      <c r="L26" s="422"/>
      <c r="M26" s="422"/>
      <c r="N26" s="423"/>
    </row>
    <row r="27" spans="1:14" ht="18" customHeight="1">
      <c r="B27" s="386"/>
      <c r="C27" s="429" t="s">
        <v>212</v>
      </c>
      <c r="D27" s="186" t="s">
        <v>217</v>
      </c>
      <c r="E27" s="187"/>
      <c r="F27" s="188">
        <v>85000</v>
      </c>
      <c r="G27" s="188">
        <v>60000</v>
      </c>
    </row>
    <row r="28" spans="1:14" ht="18" customHeight="1">
      <c r="B28" s="386"/>
      <c r="C28" s="429"/>
      <c r="D28" s="189"/>
      <c r="E28" s="190"/>
      <c r="F28" s="191">
        <f>F27</f>
        <v>85000</v>
      </c>
      <c r="G28" s="191">
        <f>G27</f>
        <v>60000</v>
      </c>
      <c r="J28" s="114">
        <f>$F$22</f>
        <v>145000</v>
      </c>
      <c r="K28" s="114">
        <f>$F$22</f>
        <v>145000</v>
      </c>
      <c r="L28" s="91">
        <f>F21</f>
        <v>135000</v>
      </c>
      <c r="M28" s="91">
        <f>G21</f>
        <v>135000</v>
      </c>
    </row>
    <row r="29" spans="1:14" ht="18" customHeight="1">
      <c r="B29" s="386"/>
      <c r="C29" s="424" t="s">
        <v>213</v>
      </c>
      <c r="D29" s="186" t="s">
        <v>218</v>
      </c>
      <c r="E29" s="187"/>
      <c r="F29" s="185">
        <v>43000</v>
      </c>
      <c r="G29" s="185">
        <v>28000</v>
      </c>
      <c r="J29" s="114">
        <f>$F$24</f>
        <v>78000</v>
      </c>
      <c r="K29" s="114">
        <f>$F$24</f>
        <v>78000</v>
      </c>
      <c r="L29" s="91">
        <f>F23</f>
        <v>56000</v>
      </c>
      <c r="M29" s="91">
        <f>G23</f>
        <v>33000</v>
      </c>
    </row>
    <row r="30" spans="1:14" ht="18" customHeight="1">
      <c r="B30" s="386"/>
      <c r="C30" s="424"/>
      <c r="D30" s="183"/>
      <c r="E30" s="184"/>
      <c r="F30" s="185">
        <v>23000</v>
      </c>
      <c r="G30" s="185">
        <v>18000</v>
      </c>
      <c r="J30" s="114">
        <f>$F$26</f>
        <v>192000</v>
      </c>
      <c r="K30" s="114">
        <f>$F$26</f>
        <v>192000</v>
      </c>
      <c r="L30" s="91">
        <f>F25</f>
        <v>180000</v>
      </c>
      <c r="M30" s="91">
        <f>G25</f>
        <v>180000</v>
      </c>
    </row>
    <row r="31" spans="1:14" ht="18" customHeight="1">
      <c r="B31" s="386"/>
      <c r="C31" s="426" t="s">
        <v>219</v>
      </c>
      <c r="D31" s="186" t="s">
        <v>220</v>
      </c>
      <c r="E31" s="187"/>
      <c r="F31" s="188">
        <v>16000</v>
      </c>
      <c r="G31" s="188">
        <f>F31</f>
        <v>16000</v>
      </c>
      <c r="J31" s="114">
        <f>$F$28</f>
        <v>85000</v>
      </c>
      <c r="K31" s="114">
        <f>$F$28</f>
        <v>85000</v>
      </c>
      <c r="L31" s="91">
        <f>F27</f>
        <v>85000</v>
      </c>
      <c r="M31" s="91">
        <f>G27</f>
        <v>60000</v>
      </c>
    </row>
    <row r="32" spans="1:14" ht="18" customHeight="1">
      <c r="B32" s="386"/>
      <c r="C32" s="428"/>
      <c r="D32" s="175"/>
      <c r="E32" s="192"/>
      <c r="F32" s="193">
        <f>2000*3</f>
        <v>6000</v>
      </c>
      <c r="G32" s="193">
        <f>F32</f>
        <v>6000</v>
      </c>
      <c r="J32" s="114">
        <f>$F$30</f>
        <v>23000</v>
      </c>
      <c r="K32" s="114">
        <f>$F$30</f>
        <v>23000</v>
      </c>
      <c r="L32" s="91">
        <f>F29</f>
        <v>43000</v>
      </c>
      <c r="M32" s="91">
        <f>G29</f>
        <v>28000</v>
      </c>
    </row>
    <row r="33" spans="2:13" ht="18" customHeight="1">
      <c r="B33" s="386"/>
      <c r="C33" s="391" t="s">
        <v>4</v>
      </c>
      <c r="D33" s="103"/>
      <c r="E33" s="108"/>
      <c r="F33" s="97">
        <f>F21+F23+F25+F27+F29+F31</f>
        <v>515000</v>
      </c>
      <c r="G33" s="97">
        <f>G21+G23+G25+G27+G29+G31</f>
        <v>452000</v>
      </c>
      <c r="J33" s="114">
        <f>$F$32</f>
        <v>6000</v>
      </c>
      <c r="K33" s="114">
        <f>$F$32</f>
        <v>6000</v>
      </c>
      <c r="L33" s="91">
        <f>F31</f>
        <v>16000</v>
      </c>
      <c r="M33" s="91">
        <f>G31</f>
        <v>16000</v>
      </c>
    </row>
    <row r="34" spans="2:13" ht="18" customHeight="1">
      <c r="B34" s="386"/>
      <c r="C34" s="392"/>
      <c r="D34" s="105"/>
      <c r="E34" s="115"/>
      <c r="F34" s="194">
        <f>F22+F24+F26+F28+F30+F32</f>
        <v>529000</v>
      </c>
      <c r="G34" s="194">
        <f>G22+G24+G26+G28+G30+G32</f>
        <v>466000</v>
      </c>
      <c r="J34" s="114">
        <f>F34</f>
        <v>529000</v>
      </c>
      <c r="K34" s="114">
        <f>G34</f>
        <v>466000</v>
      </c>
      <c r="L34" s="91">
        <f>F33</f>
        <v>515000</v>
      </c>
      <c r="M34" s="91">
        <f>G33</f>
        <v>452000</v>
      </c>
    </row>
    <row r="35" spans="2:13" ht="18" customHeight="1">
      <c r="B35" s="386" t="s">
        <v>6</v>
      </c>
      <c r="C35" s="425" t="s">
        <v>209</v>
      </c>
      <c r="D35" s="172" t="s">
        <v>226</v>
      </c>
      <c r="E35" s="181"/>
      <c r="F35" s="182">
        <v>48000</v>
      </c>
      <c r="G35" s="182">
        <f>F35</f>
        <v>48000</v>
      </c>
    </row>
    <row r="36" spans="2:13" ht="18" customHeight="1">
      <c r="B36" s="386"/>
      <c r="C36" s="424"/>
      <c r="D36" s="183"/>
      <c r="E36" s="184"/>
      <c r="F36" s="185">
        <f>1450*20</f>
        <v>29000</v>
      </c>
      <c r="G36" s="185">
        <f>F36</f>
        <v>29000</v>
      </c>
    </row>
    <row r="37" spans="2:13" ht="18" customHeight="1">
      <c r="B37" s="386"/>
      <c r="C37" s="426" t="s">
        <v>224</v>
      </c>
      <c r="D37" s="186" t="s">
        <v>218</v>
      </c>
      <c r="E37" s="187"/>
      <c r="F37" s="188">
        <v>0</v>
      </c>
      <c r="G37" s="188">
        <f>F37</f>
        <v>0</v>
      </c>
      <c r="J37" s="114">
        <f>F36</f>
        <v>29000</v>
      </c>
      <c r="K37" s="114">
        <f>G36</f>
        <v>29000</v>
      </c>
      <c r="L37" s="91">
        <f>F35</f>
        <v>48000</v>
      </c>
      <c r="M37" s="91">
        <f>G35</f>
        <v>48000</v>
      </c>
    </row>
    <row r="38" spans="2:13" ht="18" customHeight="1">
      <c r="B38" s="386"/>
      <c r="C38" s="427"/>
      <c r="D38" s="189"/>
      <c r="E38" s="190"/>
      <c r="F38" s="191">
        <v>5111</v>
      </c>
      <c r="G38" s="191">
        <v>5000</v>
      </c>
      <c r="J38" s="114">
        <f>F38</f>
        <v>5111</v>
      </c>
      <c r="K38" s="114">
        <f>G38</f>
        <v>5000</v>
      </c>
      <c r="L38" s="91">
        <f>F37</f>
        <v>0</v>
      </c>
      <c r="M38" s="91">
        <f>G37</f>
        <v>0</v>
      </c>
    </row>
    <row r="39" spans="2:13" ht="18" customHeight="1">
      <c r="B39" s="386"/>
      <c r="C39" s="424" t="s">
        <v>225</v>
      </c>
      <c r="D39" s="186"/>
      <c r="E39" s="187"/>
      <c r="F39" s="185">
        <v>1000</v>
      </c>
      <c r="G39" s="185">
        <f>F39</f>
        <v>1000</v>
      </c>
      <c r="J39" s="114">
        <f>F40</f>
        <v>0</v>
      </c>
      <c r="K39" s="114">
        <f>G40</f>
        <v>0</v>
      </c>
      <c r="L39" s="91">
        <f>F39</f>
        <v>1000</v>
      </c>
      <c r="M39" s="91">
        <f>G39</f>
        <v>1000</v>
      </c>
    </row>
    <row r="40" spans="2:13" ht="18" customHeight="1">
      <c r="B40" s="386"/>
      <c r="C40" s="424"/>
      <c r="D40" s="189"/>
      <c r="E40" s="190"/>
      <c r="F40" s="185">
        <v>0</v>
      </c>
      <c r="G40" s="185">
        <f>F40</f>
        <v>0</v>
      </c>
      <c r="J40" s="114">
        <f>F42</f>
        <v>0</v>
      </c>
      <c r="K40" s="114">
        <f>G42</f>
        <v>0</v>
      </c>
      <c r="L40" s="91">
        <f>F41</f>
        <v>0</v>
      </c>
      <c r="M40" s="91">
        <f>G41</f>
        <v>0</v>
      </c>
    </row>
    <row r="41" spans="2:13" ht="18" customHeight="1">
      <c r="B41" s="386"/>
      <c r="C41" s="426"/>
      <c r="D41" s="186"/>
      <c r="E41" s="187"/>
      <c r="F41" s="188"/>
      <c r="G41" s="188"/>
      <c r="J41" s="114">
        <f>F44</f>
        <v>0</v>
      </c>
      <c r="K41" s="114">
        <f>G44</f>
        <v>0</v>
      </c>
      <c r="L41" s="91">
        <f>F43</f>
        <v>0</v>
      </c>
      <c r="M41" s="91">
        <f>G43</f>
        <v>0</v>
      </c>
    </row>
    <row r="42" spans="2:13" ht="18" customHeight="1">
      <c r="B42" s="386"/>
      <c r="C42" s="427"/>
      <c r="D42" s="189"/>
      <c r="E42" s="190"/>
      <c r="F42" s="191"/>
      <c r="G42" s="191"/>
      <c r="J42" s="114">
        <f>F46</f>
        <v>34111</v>
      </c>
      <c r="K42" s="114">
        <f>G46</f>
        <v>34000</v>
      </c>
      <c r="L42" s="91">
        <f>F45</f>
        <v>49000</v>
      </c>
      <c r="M42" s="91">
        <f>G45</f>
        <v>49000</v>
      </c>
    </row>
    <row r="43" spans="2:13" ht="18" customHeight="1">
      <c r="B43" s="386"/>
      <c r="C43" s="424"/>
      <c r="D43" s="186"/>
      <c r="E43" s="187"/>
      <c r="F43" s="185"/>
      <c r="G43" s="185"/>
    </row>
    <row r="44" spans="2:13" ht="18" customHeight="1">
      <c r="B44" s="386"/>
      <c r="C44" s="428"/>
      <c r="D44" s="189"/>
      <c r="E44" s="190"/>
      <c r="F44" s="193"/>
      <c r="G44" s="193"/>
    </row>
    <row r="45" spans="2:13" ht="18" customHeight="1" thickBot="1">
      <c r="B45" s="386"/>
      <c r="C45" s="391" t="s">
        <v>4</v>
      </c>
      <c r="D45" s="103"/>
      <c r="E45" s="108"/>
      <c r="F45" s="195">
        <f>F35+F37+F39+F41+F43</f>
        <v>49000</v>
      </c>
      <c r="G45" s="195">
        <f>G35+G37+G39+G41+G43</f>
        <v>49000</v>
      </c>
    </row>
    <row r="46" spans="2:13" ht="18" customHeight="1" thickBot="1">
      <c r="B46" s="386"/>
      <c r="C46" s="392"/>
      <c r="D46" s="105"/>
      <c r="E46" s="115"/>
      <c r="F46" s="196">
        <f>F36+F38+F40+F42+F44</f>
        <v>34111</v>
      </c>
      <c r="G46" s="196">
        <f>G36+G38+G40+G42+G44</f>
        <v>34000</v>
      </c>
      <c r="I46" s="416" t="str">
        <f>IF(F9*0.3&gt;=G46,"OK","←注意：間接経費が助成額の３０％以上で不可")</f>
        <v>OK</v>
      </c>
      <c r="J46" s="417"/>
      <c r="K46" s="417"/>
      <c r="L46" s="283"/>
    </row>
    <row r="47" spans="2:13" ht="18" customHeight="1" thickBot="1">
      <c r="B47" s="382" t="s">
        <v>3</v>
      </c>
      <c r="C47" s="383"/>
      <c r="D47" s="103"/>
      <c r="E47" s="108"/>
      <c r="F47" s="195">
        <f>F33+F45</f>
        <v>564000</v>
      </c>
      <c r="G47" s="195">
        <f>G33+G45</f>
        <v>501000</v>
      </c>
      <c r="I47" s="416" t="str">
        <f>IF((F15-F48)=0,"OK","←注意：収入と支出の合計額不一致")</f>
        <v>OK</v>
      </c>
      <c r="J47" s="417"/>
      <c r="K47" s="417"/>
      <c r="L47" s="283"/>
    </row>
    <row r="48" spans="2:13" ht="18" customHeight="1" thickBot="1">
      <c r="B48" s="384"/>
      <c r="C48" s="385"/>
      <c r="D48" s="105"/>
      <c r="E48" s="115"/>
      <c r="F48" s="196">
        <f>F34+F46</f>
        <v>563111</v>
      </c>
      <c r="G48" s="196">
        <f>G34+G46</f>
        <v>500000</v>
      </c>
      <c r="I48" s="416" t="str">
        <f>IF((F9-G48)=0,"OK","←注意：助成金と助成対象金額が不一致")</f>
        <v>OK</v>
      </c>
      <c r="J48" s="417"/>
      <c r="K48" s="417"/>
      <c r="L48" s="283"/>
    </row>
    <row r="49" spans="2:7" ht="7.5" customHeight="1">
      <c r="B49" s="1"/>
      <c r="C49" s="1"/>
      <c r="D49" s="1"/>
      <c r="F49" s="197"/>
      <c r="G49" s="197"/>
    </row>
    <row r="50" spans="2:7">
      <c r="B50" s="120" t="s">
        <v>169</v>
      </c>
      <c r="C50" s="106"/>
      <c r="D50" s="106"/>
      <c r="E50" s="106"/>
      <c r="F50" s="121"/>
    </row>
    <row r="51" spans="2:7">
      <c r="B51" s="122" t="s">
        <v>170</v>
      </c>
      <c r="C51" s="123"/>
      <c r="D51" s="123"/>
      <c r="E51" s="123"/>
      <c r="F51" s="124"/>
    </row>
    <row r="52" spans="2:7">
      <c r="B52" s="120" t="s">
        <v>171</v>
      </c>
      <c r="C52" s="106"/>
      <c r="D52" s="106"/>
      <c r="E52" s="106"/>
      <c r="F52" s="121"/>
    </row>
    <row r="53" spans="2:7">
      <c r="B53" s="120" t="s">
        <v>172</v>
      </c>
      <c r="C53" s="106"/>
      <c r="D53" s="106"/>
      <c r="E53" s="106"/>
      <c r="F53" s="121"/>
    </row>
    <row r="54" spans="2:7">
      <c r="B54" s="125" t="s">
        <v>14</v>
      </c>
    </row>
  </sheetData>
  <mergeCells count="34">
    <mergeCell ref="B8:C9"/>
    <mergeCell ref="A2:B2"/>
    <mergeCell ref="F2:G2"/>
    <mergeCell ref="A4:G4"/>
    <mergeCell ref="B7:C7"/>
    <mergeCell ref="D7:E7"/>
    <mergeCell ref="C33:C34"/>
    <mergeCell ref="B10:C11"/>
    <mergeCell ref="B12:C13"/>
    <mergeCell ref="K13:L13"/>
    <mergeCell ref="B14:C15"/>
    <mergeCell ref="D20:E20"/>
    <mergeCell ref="J20:M20"/>
    <mergeCell ref="C25:C26"/>
    <mergeCell ref="C27:C28"/>
    <mergeCell ref="C31:C32"/>
    <mergeCell ref="K23:N23"/>
    <mergeCell ref="J26:N26"/>
    <mergeCell ref="I46:L46"/>
    <mergeCell ref="B47:C48"/>
    <mergeCell ref="I47:L47"/>
    <mergeCell ref="I48:L48"/>
    <mergeCell ref="C29:C30"/>
    <mergeCell ref="B35:B46"/>
    <mergeCell ref="C35:C36"/>
    <mergeCell ref="C37:C38"/>
    <mergeCell ref="C39:C40"/>
    <mergeCell ref="C41:C42"/>
    <mergeCell ref="C43:C44"/>
    <mergeCell ref="C45:C46"/>
    <mergeCell ref="B21:B34"/>
    <mergeCell ref="C21:C22"/>
    <mergeCell ref="J21:M21"/>
    <mergeCell ref="C23:C24"/>
  </mergeCells>
  <phoneticPr fontId="2"/>
  <dataValidations count="2">
    <dataValidation type="custom" imeMode="halfAlpha" allowBlank="1" showInputMessage="1" showErrorMessage="1" sqref="F14" xr:uid="{9ECF728D-2AD9-475A-8DD9-4B7BE0AD2E78}">
      <formula1>SUM($F$8,$F$10,$F$12)</formula1>
    </dataValidation>
    <dataValidation imeMode="halfAlpha" allowBlank="1" showInputMessage="1" showErrorMessage="1" sqref="F15 F8:F13 F21:G49" xr:uid="{3507F406-9042-4AAB-8ACC-F48A0FA9861D}"/>
  </dataValidations>
  <pageMargins left="0.70866141732283472" right="0.70866141732283472" top="0.74803149606299213" bottom="0.74803149606299213" header="0.31496062992125984" footer="0.31496062992125984"/>
  <pageSetup paperSize="9" scale="88" orientation="portrait" cellComments="asDisplayed" r:id="rId1"/>
  <rowBreaks count="1" manualBreakCount="1">
    <brk id="53" max="7" man="1"/>
  </rowBreaks>
  <ignoredErrors>
    <ignoredError sqref="E21:E22 F22 G21 E32:E34 F24:F26 E25:E28 F28:G28 E36:E44 F35:G35 G36 F41:F46 G37:G40 G31:G32 F32:F34 F36 F11" unlockedFormula="1"/>
    <ignoredError sqref="J30"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10F0CB-12F7-489B-B052-D0B55A0509B9}">
  <dimension ref="A1:M42"/>
  <sheetViews>
    <sheetView view="pageBreakPreview" topLeftCell="A13" zoomScaleNormal="100" zoomScaleSheetLayoutView="100" workbookViewId="0">
      <selection activeCell="C30" sqref="C30"/>
    </sheetView>
  </sheetViews>
  <sheetFormatPr defaultRowHeight="13.5"/>
  <cols>
    <col min="1" max="1" width="3.625" style="143" customWidth="1"/>
    <col min="2" max="9" width="8.75" style="143" customWidth="1"/>
    <col min="10" max="10" width="10.5" style="143" customWidth="1"/>
    <col min="11" max="11" width="3" style="143" customWidth="1"/>
    <col min="12" max="12" width="4" style="143" customWidth="1"/>
    <col min="13" max="16384" width="9" style="143"/>
  </cols>
  <sheetData>
    <row r="1" spans="1:13" ht="15" customHeight="1">
      <c r="A1" s="142" t="s">
        <v>131</v>
      </c>
    </row>
    <row r="2" spans="1:13" ht="15" customHeight="1">
      <c r="A2" s="144"/>
      <c r="M2" s="143" t="s">
        <v>132</v>
      </c>
    </row>
    <row r="3" spans="1:13" ht="27" customHeight="1">
      <c r="A3" s="435" t="s">
        <v>167</v>
      </c>
      <c r="B3" s="436"/>
      <c r="C3" s="436"/>
      <c r="D3" s="436"/>
      <c r="E3" s="436"/>
      <c r="F3" s="436"/>
      <c r="G3" s="436"/>
      <c r="H3" s="436"/>
      <c r="I3" s="436"/>
      <c r="J3" s="436"/>
      <c r="M3" s="143" t="s">
        <v>133</v>
      </c>
    </row>
    <row r="4" spans="1:13" ht="15" customHeight="1">
      <c r="A4" s="145"/>
      <c r="M4" s="146" t="s">
        <v>134</v>
      </c>
    </row>
    <row r="5" spans="1:13" ht="18.75" customHeight="1">
      <c r="A5" s="147"/>
      <c r="H5" s="437" t="s">
        <v>237</v>
      </c>
      <c r="I5" s="438"/>
      <c r="J5" s="438"/>
      <c r="M5" s="143" t="s">
        <v>135</v>
      </c>
    </row>
    <row r="6" spans="1:13" ht="15" customHeight="1">
      <c r="A6" s="147"/>
      <c r="H6" s="149"/>
      <c r="I6" s="150"/>
      <c r="J6" s="150"/>
    </row>
    <row r="7" spans="1:13" ht="15" customHeight="1">
      <c r="A7" s="151"/>
    </row>
    <row r="8" spans="1:13" ht="15" customHeight="1">
      <c r="A8" s="143" t="s">
        <v>136</v>
      </c>
      <c r="M8" s="152" t="s">
        <v>137</v>
      </c>
    </row>
    <row r="9" spans="1:13" ht="15" customHeight="1">
      <c r="M9" s="152"/>
    </row>
    <row r="10" spans="1:13" ht="15" customHeight="1">
      <c r="A10" s="151"/>
      <c r="M10" s="152" t="s">
        <v>138</v>
      </c>
    </row>
    <row r="11" spans="1:13" ht="15" customHeight="1">
      <c r="A11" s="153"/>
      <c r="F11" s="148" t="s">
        <v>139</v>
      </c>
      <c r="G11" s="148" t="s">
        <v>140</v>
      </c>
      <c r="H11" s="439">
        <f>'10号'!G12</f>
        <v>0</v>
      </c>
      <c r="I11" s="439"/>
      <c r="J11" s="439"/>
    </row>
    <row r="12" spans="1:13" ht="15" customHeight="1">
      <c r="A12" s="154"/>
      <c r="F12" s="148"/>
      <c r="G12" s="148" t="s">
        <v>141</v>
      </c>
      <c r="H12" s="439">
        <f>'10号'!G13</f>
        <v>0</v>
      </c>
      <c r="I12" s="439"/>
      <c r="J12" s="439"/>
    </row>
    <row r="13" spans="1:13" ht="15" customHeight="1">
      <c r="A13" s="153"/>
      <c r="F13" s="148" t="s">
        <v>142</v>
      </c>
      <c r="G13" s="148" t="s">
        <v>143</v>
      </c>
      <c r="H13" s="440">
        <f>'10号'!G14</f>
        <v>0</v>
      </c>
      <c r="I13" s="440"/>
      <c r="J13" s="155"/>
      <c r="M13" s="146" t="s">
        <v>144</v>
      </c>
    </row>
    <row r="14" spans="1:13" ht="15" customHeight="1">
      <c r="A14" s="153"/>
      <c r="F14" s="148"/>
      <c r="G14" s="148" t="s">
        <v>145</v>
      </c>
      <c r="H14" s="439">
        <f>'10号'!G15</f>
        <v>0</v>
      </c>
      <c r="I14" s="439"/>
      <c r="J14" s="155"/>
      <c r="M14" s="146" t="s">
        <v>146</v>
      </c>
    </row>
    <row r="15" spans="1:13" ht="15" customHeight="1">
      <c r="A15" s="153"/>
      <c r="F15" s="148"/>
      <c r="G15" s="148"/>
      <c r="M15" s="146"/>
    </row>
    <row r="16" spans="1:13" ht="15" customHeight="1">
      <c r="A16" s="151"/>
      <c r="F16" s="148" t="s">
        <v>147</v>
      </c>
      <c r="G16" s="148" t="s">
        <v>145</v>
      </c>
      <c r="H16" s="441"/>
      <c r="I16" s="441"/>
      <c r="J16" s="168"/>
      <c r="M16" s="146" t="s">
        <v>148</v>
      </c>
    </row>
    <row r="17" spans="1:13" ht="15" customHeight="1">
      <c r="A17" s="151"/>
      <c r="F17" s="148"/>
      <c r="G17" s="148" t="s">
        <v>149</v>
      </c>
      <c r="H17" s="442">
        <f>'10号'!G16</f>
        <v>0</v>
      </c>
      <c r="I17" s="442"/>
      <c r="J17" s="442"/>
      <c r="M17" s="146"/>
    </row>
    <row r="18" spans="1:13" ht="15" customHeight="1">
      <c r="A18" s="151"/>
      <c r="F18" s="148"/>
      <c r="G18" s="156" t="s">
        <v>150</v>
      </c>
      <c r="H18" s="442">
        <f>'10号'!G17</f>
        <v>0</v>
      </c>
      <c r="I18" s="442"/>
      <c r="J18" s="442"/>
      <c r="M18" s="146"/>
    </row>
    <row r="19" spans="1:13" ht="15" customHeight="1">
      <c r="A19" s="151"/>
      <c r="F19" s="148"/>
      <c r="G19" s="156"/>
      <c r="H19" s="157"/>
      <c r="I19" s="157"/>
      <c r="J19" s="157"/>
      <c r="M19" s="146"/>
    </row>
    <row r="20" spans="1:13" ht="15" customHeight="1">
      <c r="A20" s="153"/>
      <c r="F20" s="148" t="s">
        <v>151</v>
      </c>
      <c r="G20" s="148" t="s">
        <v>145</v>
      </c>
      <c r="H20" s="441"/>
      <c r="I20" s="441"/>
      <c r="J20" s="168"/>
      <c r="M20" s="146"/>
    </row>
    <row r="21" spans="1:13" ht="15" customHeight="1">
      <c r="A21" s="151"/>
      <c r="F21" s="148"/>
      <c r="G21" s="148" t="s">
        <v>149</v>
      </c>
      <c r="H21" s="442">
        <f>H17</f>
        <v>0</v>
      </c>
      <c r="I21" s="442"/>
      <c r="J21" s="442"/>
    </row>
    <row r="22" spans="1:13" ht="15" customHeight="1">
      <c r="A22" s="151"/>
      <c r="F22" s="148"/>
      <c r="G22" s="156" t="s">
        <v>150</v>
      </c>
      <c r="H22" s="434">
        <f>H18</f>
        <v>0</v>
      </c>
      <c r="I22" s="434"/>
      <c r="J22" s="434"/>
    </row>
    <row r="23" spans="1:13" ht="15" customHeight="1">
      <c r="A23" s="151"/>
      <c r="F23" s="148"/>
      <c r="G23" s="156"/>
      <c r="H23" s="157"/>
      <c r="I23" s="157"/>
      <c r="J23" s="157"/>
    </row>
    <row r="24" spans="1:13" ht="15" customHeight="1">
      <c r="A24" s="151"/>
    </row>
    <row r="25" spans="1:13" ht="15" customHeight="1">
      <c r="B25" s="458" t="s">
        <v>379</v>
      </c>
      <c r="C25" s="334"/>
      <c r="D25" s="334"/>
      <c r="E25" s="334"/>
      <c r="F25" s="334"/>
      <c r="G25" s="334"/>
      <c r="H25" s="334"/>
      <c r="I25" s="334"/>
      <c r="J25" s="334"/>
      <c r="K25" s="334"/>
    </row>
    <row r="26" spans="1:13" ht="15" customHeight="1">
      <c r="A26" s="436" t="s">
        <v>380</v>
      </c>
      <c r="B26" s="377"/>
      <c r="C26" s="377"/>
      <c r="D26" s="377"/>
      <c r="E26" s="377"/>
      <c r="F26" s="377"/>
      <c r="G26" s="377"/>
      <c r="H26" s="377"/>
      <c r="I26" s="377"/>
      <c r="J26" s="377"/>
    </row>
    <row r="27" spans="1:13" ht="15" customHeight="1">
      <c r="B27"/>
      <c r="C27"/>
    </row>
    <row r="28" spans="1:13" ht="15" customHeight="1"/>
    <row r="29" spans="1:13" ht="15" customHeight="1">
      <c r="A29" s="449" t="s">
        <v>23</v>
      </c>
      <c r="B29" s="436"/>
      <c r="C29" s="436"/>
      <c r="D29" s="436"/>
      <c r="E29" s="436"/>
      <c r="F29" s="436"/>
      <c r="G29" s="436"/>
      <c r="H29" s="436"/>
      <c r="I29" s="436"/>
      <c r="J29" s="436"/>
      <c r="K29" s="436"/>
    </row>
    <row r="30" spans="1:13" ht="15" customHeight="1">
      <c r="A30" s="158"/>
    </row>
    <row r="31" spans="1:13" ht="15" customHeight="1">
      <c r="A31" s="151"/>
    </row>
    <row r="32" spans="1:13" ht="30" customHeight="1">
      <c r="A32" s="151"/>
      <c r="B32" s="151"/>
      <c r="C32" s="143" t="s">
        <v>152</v>
      </c>
      <c r="E32" s="450">
        <f>収支決算書!F9</f>
        <v>0</v>
      </c>
      <c r="F32" s="450"/>
      <c r="G32" s="450"/>
      <c r="H32" s="159" t="s">
        <v>153</v>
      </c>
    </row>
    <row r="33" spans="1:10" ht="30" customHeight="1">
      <c r="A33" s="151"/>
      <c r="B33" s="151"/>
      <c r="C33" s="143" t="s">
        <v>154</v>
      </c>
      <c r="E33" s="451">
        <v>0</v>
      </c>
      <c r="F33" s="451"/>
      <c r="G33" s="451"/>
      <c r="H33" s="159" t="s">
        <v>153</v>
      </c>
    </row>
    <row r="34" spans="1:10" ht="30" customHeight="1">
      <c r="A34" s="151"/>
      <c r="B34" s="151"/>
      <c r="C34" s="143" t="s">
        <v>155</v>
      </c>
      <c r="E34" s="450">
        <f>E32-E33</f>
        <v>0</v>
      </c>
      <c r="F34" s="450"/>
      <c r="G34" s="450"/>
      <c r="H34" s="159" t="s">
        <v>153</v>
      </c>
    </row>
    <row r="35" spans="1:10" ht="21" customHeight="1" thickBot="1">
      <c r="A35" s="151"/>
      <c r="B35" s="143" t="s">
        <v>156</v>
      </c>
    </row>
    <row r="36" spans="1:10" ht="40.5" customHeight="1">
      <c r="A36" s="160"/>
      <c r="B36" s="452" t="s">
        <v>157</v>
      </c>
      <c r="C36" s="453"/>
      <c r="D36" s="454"/>
      <c r="E36" s="455"/>
      <c r="F36" s="75"/>
      <c r="G36" s="161" t="s">
        <v>158</v>
      </c>
      <c r="H36" s="456"/>
      <c r="I36" s="457"/>
      <c r="J36" s="76"/>
    </row>
    <row r="37" spans="1:10" ht="40.5" customHeight="1">
      <c r="A37" s="160"/>
      <c r="B37" s="459" t="s">
        <v>159</v>
      </c>
      <c r="C37" s="460"/>
      <c r="D37" s="461"/>
      <c r="E37" s="462"/>
      <c r="F37" s="463"/>
      <c r="G37" s="162" t="s">
        <v>160</v>
      </c>
      <c r="H37" s="464"/>
      <c r="I37" s="465"/>
      <c r="J37" s="466"/>
    </row>
    <row r="38" spans="1:10" ht="19.5" customHeight="1">
      <c r="A38" s="160"/>
      <c r="B38" s="163" t="s">
        <v>161</v>
      </c>
      <c r="C38" s="443"/>
      <c r="D38" s="444"/>
      <c r="E38" s="444"/>
      <c r="F38" s="444"/>
      <c r="G38" s="444"/>
      <c r="H38" s="444"/>
      <c r="I38" s="444"/>
      <c r="J38" s="445"/>
    </row>
    <row r="39" spans="1:10" ht="40.5" customHeight="1" thickBot="1">
      <c r="A39" s="160"/>
      <c r="B39" s="164" t="s">
        <v>162</v>
      </c>
      <c r="C39" s="446"/>
      <c r="D39" s="447"/>
      <c r="E39" s="447"/>
      <c r="F39" s="447"/>
      <c r="G39" s="447"/>
      <c r="H39" s="447"/>
      <c r="I39" s="447"/>
      <c r="J39" s="448"/>
    </row>
    <row r="40" spans="1:10" ht="7.5" customHeight="1">
      <c r="A40" s="165"/>
      <c r="B40" s="166"/>
      <c r="C40" s="167"/>
      <c r="D40" s="167"/>
      <c r="E40" s="167"/>
      <c r="F40" s="167"/>
      <c r="G40" s="167"/>
      <c r="H40" s="167"/>
      <c r="I40" s="167"/>
      <c r="J40" s="167"/>
    </row>
    <row r="41" spans="1:10" ht="20.25" customHeight="1">
      <c r="A41" s="151"/>
      <c r="B41" s="147" t="s">
        <v>163</v>
      </c>
      <c r="C41" s="151" t="s">
        <v>164</v>
      </c>
      <c r="D41" s="151"/>
    </row>
    <row r="42" spans="1:10" ht="20.25" customHeight="1">
      <c r="A42" s="151"/>
      <c r="B42" s="147" t="s">
        <v>165</v>
      </c>
      <c r="C42" s="151" t="s">
        <v>166</v>
      </c>
      <c r="D42" s="151"/>
    </row>
  </sheetData>
  <sheetProtection sheet="1" objects="1" scenarios="1"/>
  <mergeCells count="26">
    <mergeCell ref="B25:K25"/>
    <mergeCell ref="A26:J26"/>
    <mergeCell ref="B37:C37"/>
    <mergeCell ref="D37:F37"/>
    <mergeCell ref="H37:J37"/>
    <mergeCell ref="C38:J38"/>
    <mergeCell ref="C39:J39"/>
    <mergeCell ref="A29:K29"/>
    <mergeCell ref="E32:G32"/>
    <mergeCell ref="E33:G33"/>
    <mergeCell ref="E34:G34"/>
    <mergeCell ref="B36:C36"/>
    <mergeCell ref="D36:E36"/>
    <mergeCell ref="H36:I36"/>
    <mergeCell ref="H22:J22"/>
    <mergeCell ref="A3:J3"/>
    <mergeCell ref="H5:J5"/>
    <mergeCell ref="H11:J11"/>
    <mergeCell ref="H12:J12"/>
    <mergeCell ref="H13:I13"/>
    <mergeCell ref="H14:I14"/>
    <mergeCell ref="H16:I16"/>
    <mergeCell ref="H17:J17"/>
    <mergeCell ref="H18:J18"/>
    <mergeCell ref="H20:I20"/>
    <mergeCell ref="H21:J21"/>
  </mergeCells>
  <phoneticPr fontId="2"/>
  <dataValidations count="3">
    <dataValidation type="list" allowBlank="1" showInputMessage="1" showErrorMessage="1" sqref="D37" xr:uid="{35ED46F9-3533-430C-AD34-24C1CCE39C35}">
      <formula1>$M$12:$M$16</formula1>
    </dataValidation>
    <dataValidation type="list" allowBlank="1" showInputMessage="1" showErrorMessage="1" sqref="F36" xr:uid="{68F9915C-677F-477C-997E-80D1D9666BBE}">
      <formula1>$M$1:$M$5</formula1>
    </dataValidation>
    <dataValidation type="list" allowBlank="1" showInputMessage="1" showErrorMessage="1" sqref="J36" xr:uid="{912024D0-4F43-4D7F-A439-6E54305F5102}">
      <formula1>$M$7:$M$10</formula1>
    </dataValidation>
  </dataValidations>
  <pageMargins left="0.70866141732283472" right="0.51181102362204722" top="0.74803149606299213" bottom="0.74803149606299213" header="0.31496062992125984" footer="0.31496062992125984"/>
  <pageSetup paperSize="9" orientation="portrait" blackAndWhite="1" r:id="rId1"/>
  <ignoredErrors>
    <ignoredError sqref="H11:J16 I20 I18:J18 I17:J17 H19:J19 I21:J21 I22:J22 H18 H22 H21 H20 H17" unlockedFormula="1"/>
  </ignoredErrors>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12ECDE-77A5-42C6-9F46-FD526D32639A}">
  <dimension ref="A1:N3"/>
  <sheetViews>
    <sheetView workbookViewId="0">
      <selection activeCell="E25" sqref="E25"/>
    </sheetView>
  </sheetViews>
  <sheetFormatPr defaultRowHeight="13.5"/>
  <cols>
    <col min="1" max="1" width="24" bestFit="1" customWidth="1"/>
    <col min="2" max="2" width="18.625" bestFit="1" customWidth="1"/>
    <col min="4" max="4" width="42.375" customWidth="1"/>
    <col min="6" max="6" width="10" bestFit="1" customWidth="1"/>
    <col min="7" max="7" width="20" bestFit="1" customWidth="1"/>
    <col min="8" max="8" width="24.125" customWidth="1"/>
    <col min="9" max="12" width="11.625" style="207" bestFit="1" customWidth="1"/>
    <col min="13" max="13" width="10.25" style="207" bestFit="1" customWidth="1"/>
    <col min="14" max="14" width="10.25" bestFit="1" customWidth="1"/>
  </cols>
  <sheetData>
    <row r="1" spans="1:14" ht="28.5" customHeight="1">
      <c r="A1" s="211"/>
      <c r="B1" s="211"/>
      <c r="C1" s="211"/>
      <c r="D1" s="211"/>
      <c r="E1" s="467" t="s">
        <v>36</v>
      </c>
      <c r="F1" s="467"/>
      <c r="G1" s="211"/>
      <c r="H1" s="211"/>
      <c r="I1" s="213" t="s">
        <v>234</v>
      </c>
      <c r="J1" s="214"/>
      <c r="K1" s="214"/>
      <c r="L1" s="215"/>
      <c r="M1" s="215" t="s">
        <v>355</v>
      </c>
    </row>
    <row r="2" spans="1:14" ht="28.5" customHeight="1">
      <c r="A2" s="216" t="s">
        <v>19</v>
      </c>
      <c r="B2" s="216" t="s">
        <v>35</v>
      </c>
      <c r="C2" s="216" t="s">
        <v>32</v>
      </c>
      <c r="D2" s="216" t="s">
        <v>31</v>
      </c>
      <c r="E2" s="212" t="s">
        <v>37</v>
      </c>
      <c r="F2" s="212" t="s">
        <v>38</v>
      </c>
      <c r="G2" s="216" t="s">
        <v>34</v>
      </c>
      <c r="H2" s="216" t="s">
        <v>33</v>
      </c>
      <c r="I2" s="217" t="s">
        <v>230</v>
      </c>
      <c r="J2" s="217" t="s">
        <v>231</v>
      </c>
      <c r="K2" s="217" t="s">
        <v>232</v>
      </c>
      <c r="L2" s="217" t="s">
        <v>233</v>
      </c>
      <c r="M2" s="217" t="s">
        <v>235</v>
      </c>
      <c r="N2" s="1"/>
    </row>
    <row r="3" spans="1:14" ht="28.5" customHeight="1">
      <c r="A3" s="209">
        <f>'10号'!G13</f>
        <v>0</v>
      </c>
      <c r="B3" s="208" t="str">
        <f>'10号'!I7</f>
        <v>令和  年　　月　 日</v>
      </c>
      <c r="C3" s="209">
        <f>'10号'!G11</f>
        <v>0</v>
      </c>
      <c r="D3" s="209">
        <f>'10号'!G12</f>
        <v>0</v>
      </c>
      <c r="E3" s="209">
        <f>'10号'!G14</f>
        <v>0</v>
      </c>
      <c r="F3" s="209">
        <f>'10号'!G15</f>
        <v>0</v>
      </c>
      <c r="G3" s="209">
        <f>'10号'!G16</f>
        <v>0</v>
      </c>
      <c r="H3" s="209">
        <f>'10号'!G17</f>
        <v>0</v>
      </c>
      <c r="I3" s="210" t="e">
        <f>収支決算書!F14</f>
        <v>#N/A</v>
      </c>
      <c r="J3" s="210">
        <f>収支決算書!F15</f>
        <v>0</v>
      </c>
      <c r="K3" s="210">
        <f>収支決算書!F45</f>
        <v>0</v>
      </c>
      <c r="L3" s="210">
        <f>収支決算書!F46</f>
        <v>0</v>
      </c>
      <c r="M3" s="210">
        <f>収支決算書!G46</f>
        <v>0</v>
      </c>
    </row>
  </sheetData>
  <mergeCells count="1">
    <mergeCell ref="E1:F1"/>
  </mergeCells>
  <phoneticPr fontId="2"/>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91C417-93BC-4248-92B3-054242CD44E2}">
  <sheetPr>
    <pageSetUpPr fitToPage="1"/>
  </sheetPr>
  <dimension ref="A1:N95"/>
  <sheetViews>
    <sheetView showZeros="0" view="pageBreakPreview" topLeftCell="A80" zoomScaleNormal="90" zoomScaleSheetLayoutView="100" workbookViewId="0">
      <selection activeCell="B87" sqref="B87:F87"/>
    </sheetView>
  </sheetViews>
  <sheetFormatPr defaultRowHeight="13.5"/>
  <cols>
    <col min="1" max="1" width="5.5" customWidth="1"/>
    <col min="2" max="2" width="7.625" customWidth="1"/>
    <col min="3" max="3" width="10.75" bestFit="1" customWidth="1"/>
    <col min="4" max="4" width="7" customWidth="1"/>
    <col min="5" max="5" width="8.75" customWidth="1"/>
    <col min="6" max="6" width="10.375" customWidth="1"/>
    <col min="7" max="7" width="11.625" customWidth="1"/>
    <col min="8" max="8" width="7.375" customWidth="1"/>
    <col min="9" max="9" width="6.75" customWidth="1"/>
    <col min="10" max="10" width="12.25" customWidth="1"/>
    <col min="11" max="11" width="11.875" customWidth="1"/>
    <col min="12" max="12" width="3.5" customWidth="1"/>
  </cols>
  <sheetData>
    <row r="1" spans="1:11" ht="39.75" customHeight="1">
      <c r="A1" s="563" t="s">
        <v>39</v>
      </c>
      <c r="B1" s="563"/>
      <c r="C1" s="563"/>
      <c r="D1" s="563"/>
      <c r="E1" s="563"/>
      <c r="F1" s="564"/>
      <c r="G1" s="564"/>
      <c r="H1" s="564"/>
      <c r="I1" s="564"/>
      <c r="J1" s="564"/>
      <c r="K1" s="564"/>
    </row>
    <row r="2" spans="1:11" ht="18" thickBot="1">
      <c r="A2" s="7"/>
      <c r="B2" s="21" t="s">
        <v>96</v>
      </c>
      <c r="C2" s="246" t="e">
        <f>VLOOKUP(C3,Sheet7!D2:H70,4,FALSE)</f>
        <v>#N/A</v>
      </c>
      <c r="D2" s="247" t="s">
        <v>97</v>
      </c>
      <c r="E2" s="248" t="e">
        <f>VLOOKUP(C3,Sheet7!D2:H70,5,FALSE)</f>
        <v>#N/A</v>
      </c>
      <c r="F2" s="20"/>
      <c r="G2" s="4"/>
      <c r="H2" s="4"/>
      <c r="I2" s="4"/>
      <c r="J2" s="4"/>
      <c r="K2" s="4"/>
    </row>
    <row r="3" spans="1:11" ht="21" customHeight="1">
      <c r="A3" s="593" t="s">
        <v>40</v>
      </c>
      <c r="B3" s="594"/>
      <c r="C3" s="537">
        <f>'10号'!G13</f>
        <v>0</v>
      </c>
      <c r="D3" s="538"/>
      <c r="E3" s="538"/>
      <c r="F3" s="539"/>
      <c r="G3" s="571" t="s">
        <v>41</v>
      </c>
      <c r="H3" s="556" t="s">
        <v>60</v>
      </c>
      <c r="I3" s="557"/>
      <c r="J3" s="524" t="s">
        <v>61</v>
      </c>
      <c r="K3" s="525"/>
    </row>
    <row r="4" spans="1:11" ht="28.5" customHeight="1" thickBot="1">
      <c r="A4" s="595"/>
      <c r="B4" s="596"/>
      <c r="C4" s="540"/>
      <c r="D4" s="541"/>
      <c r="E4" s="541"/>
      <c r="F4" s="542"/>
      <c r="G4" s="572"/>
      <c r="H4" s="558">
        <f>'10号'!G14</f>
        <v>0</v>
      </c>
      <c r="I4" s="559"/>
      <c r="J4" s="526">
        <f>'10号'!G15</f>
        <v>0</v>
      </c>
      <c r="K4" s="527"/>
    </row>
    <row r="5" spans="1:11" ht="37.5" customHeight="1" thickBot="1">
      <c r="A5" s="597" t="s">
        <v>42</v>
      </c>
      <c r="B5" s="598"/>
      <c r="C5" s="543" t="e">
        <f>VLOOKUP(C3,Sheet7!D2:E70,2,FALSE)</f>
        <v>#N/A</v>
      </c>
      <c r="D5" s="544"/>
      <c r="E5" s="544"/>
      <c r="F5" s="544"/>
      <c r="G5" s="544"/>
      <c r="H5" s="544"/>
      <c r="I5" s="544"/>
      <c r="J5" s="544"/>
      <c r="K5" s="545"/>
    </row>
    <row r="6" spans="1:11" ht="14.25">
      <c r="A6" s="7"/>
      <c r="B6" s="7"/>
      <c r="C6" s="7"/>
      <c r="D6" s="7"/>
      <c r="E6" s="7"/>
      <c r="F6" s="4"/>
      <c r="G6" s="4"/>
      <c r="H6" s="4"/>
      <c r="I6" s="4"/>
      <c r="J6" s="4"/>
      <c r="K6" s="4"/>
    </row>
    <row r="7" spans="1:11" ht="18" thickBot="1">
      <c r="A7" s="65" t="s">
        <v>43</v>
      </c>
      <c r="B7" s="7"/>
      <c r="C7" s="7"/>
      <c r="D7" s="7"/>
      <c r="E7" s="7"/>
      <c r="F7" s="4"/>
      <c r="G7" s="4"/>
      <c r="H7" s="4"/>
      <c r="I7" s="4"/>
      <c r="J7" s="4"/>
      <c r="K7" s="4"/>
    </row>
    <row r="8" spans="1:11" ht="22.5" customHeight="1">
      <c r="A8" s="495" t="s">
        <v>44</v>
      </c>
      <c r="B8" s="599"/>
      <c r="C8" s="546" t="s">
        <v>45</v>
      </c>
      <c r="D8" s="547"/>
      <c r="E8" s="15" t="s">
        <v>46</v>
      </c>
      <c r="F8" s="565" t="s">
        <v>47</v>
      </c>
      <c r="G8" s="566"/>
      <c r="H8" s="566"/>
      <c r="I8" s="566"/>
      <c r="J8" s="566"/>
      <c r="K8" s="567"/>
    </row>
    <row r="9" spans="1:11" ht="22.5" customHeight="1">
      <c r="A9" s="600" t="s">
        <v>63</v>
      </c>
      <c r="B9" s="601"/>
      <c r="C9" s="548"/>
      <c r="D9" s="549"/>
      <c r="E9" s="11" t="s">
        <v>65</v>
      </c>
      <c r="F9" s="568" t="s">
        <v>48</v>
      </c>
      <c r="G9" s="569"/>
      <c r="H9" s="569"/>
      <c r="I9" s="569"/>
      <c r="J9" s="569"/>
      <c r="K9" s="570"/>
    </row>
    <row r="10" spans="1:11" ht="22.5" customHeight="1" thickBot="1">
      <c r="A10" s="602" t="s">
        <v>62</v>
      </c>
      <c r="B10" s="603"/>
      <c r="C10" s="550"/>
      <c r="D10" s="551"/>
      <c r="E10" s="12" t="s">
        <v>64</v>
      </c>
      <c r="F10" s="573" t="s">
        <v>49</v>
      </c>
      <c r="G10" s="574"/>
      <c r="H10" s="574"/>
      <c r="I10" s="574"/>
      <c r="J10" s="574"/>
      <c r="K10" s="575"/>
    </row>
    <row r="11" spans="1:11" ht="23.25" customHeight="1">
      <c r="A11" s="604">
        <f>'４号'!A15</f>
        <v>0</v>
      </c>
      <c r="B11" s="605"/>
      <c r="C11" s="615">
        <f>'４号'!D15</f>
        <v>0</v>
      </c>
      <c r="D11" s="616"/>
      <c r="E11" s="251">
        <f>'４号'!E15</f>
        <v>0</v>
      </c>
      <c r="F11" s="576">
        <f>'４号'!F15</f>
        <v>0</v>
      </c>
      <c r="G11" s="577"/>
      <c r="H11" s="577"/>
      <c r="I11" s="577"/>
      <c r="J11" s="577"/>
      <c r="K11" s="578"/>
    </row>
    <row r="12" spans="1:11" ht="23.25" customHeight="1">
      <c r="A12" s="472"/>
      <c r="B12" s="473"/>
      <c r="C12" s="617"/>
      <c r="D12" s="610"/>
      <c r="E12" s="252">
        <f>'４号'!E16</f>
        <v>0</v>
      </c>
      <c r="F12" s="533"/>
      <c r="G12" s="533"/>
      <c r="H12" s="533"/>
      <c r="I12" s="533"/>
      <c r="J12" s="533"/>
      <c r="K12" s="534"/>
    </row>
    <row r="13" spans="1:11" ht="23.25" customHeight="1">
      <c r="A13" s="472">
        <f>'４号'!A17</f>
        <v>0</v>
      </c>
      <c r="B13" s="473"/>
      <c r="C13" s="617">
        <f>'４号'!D17</f>
        <v>0</v>
      </c>
      <c r="D13" s="610"/>
      <c r="E13" s="253">
        <f>'４号'!E17</f>
        <v>0</v>
      </c>
      <c r="F13" s="532">
        <f>'４号'!F17</f>
        <v>0</v>
      </c>
      <c r="G13" s="533"/>
      <c r="H13" s="533"/>
      <c r="I13" s="533"/>
      <c r="J13" s="533"/>
      <c r="K13" s="534"/>
    </row>
    <row r="14" spans="1:11" ht="23.25" customHeight="1">
      <c r="A14" s="472"/>
      <c r="B14" s="473"/>
      <c r="C14" s="617"/>
      <c r="D14" s="610"/>
      <c r="E14" s="252">
        <f>'４号'!E18</f>
        <v>0</v>
      </c>
      <c r="F14" s="533"/>
      <c r="G14" s="533"/>
      <c r="H14" s="533"/>
      <c r="I14" s="533"/>
      <c r="J14" s="533"/>
      <c r="K14" s="534"/>
    </row>
    <row r="15" spans="1:11" ht="23.25" customHeight="1">
      <c r="A15" s="472">
        <f>'４号'!A19</f>
        <v>0</v>
      </c>
      <c r="B15" s="473"/>
      <c r="C15" s="617">
        <f>'４号'!D19</f>
        <v>0</v>
      </c>
      <c r="D15" s="610"/>
      <c r="E15" s="253">
        <f>'４号'!E19</f>
        <v>0</v>
      </c>
      <c r="F15" s="532">
        <f>'４号'!F19</f>
        <v>0</v>
      </c>
      <c r="G15" s="533"/>
      <c r="H15" s="533"/>
      <c r="I15" s="533"/>
      <c r="J15" s="533"/>
      <c r="K15" s="534"/>
    </row>
    <row r="16" spans="1:11" ht="23.25" customHeight="1">
      <c r="A16" s="472"/>
      <c r="B16" s="473"/>
      <c r="C16" s="617"/>
      <c r="D16" s="610"/>
      <c r="E16" s="252">
        <f>'４号'!E20</f>
        <v>0</v>
      </c>
      <c r="F16" s="533"/>
      <c r="G16" s="533"/>
      <c r="H16" s="533"/>
      <c r="I16" s="533"/>
      <c r="J16" s="533"/>
      <c r="K16" s="534"/>
    </row>
    <row r="17" spans="1:11" ht="23.25" customHeight="1">
      <c r="A17" s="472">
        <f>'４号'!A21</f>
        <v>0</v>
      </c>
      <c r="B17" s="473"/>
      <c r="C17" s="617">
        <f>'４号'!D21</f>
        <v>0</v>
      </c>
      <c r="D17" s="610"/>
      <c r="E17" s="253">
        <f>'４号'!E21</f>
        <v>0</v>
      </c>
      <c r="F17" s="532">
        <f>'４号'!F21</f>
        <v>0</v>
      </c>
      <c r="G17" s="533"/>
      <c r="H17" s="533"/>
      <c r="I17" s="533"/>
      <c r="J17" s="533"/>
      <c r="K17" s="534"/>
    </row>
    <row r="18" spans="1:11" ht="23.25" customHeight="1">
      <c r="A18" s="472"/>
      <c r="B18" s="473"/>
      <c r="C18" s="617"/>
      <c r="D18" s="610"/>
      <c r="E18" s="252">
        <f>'４号'!E22</f>
        <v>0</v>
      </c>
      <c r="F18" s="533"/>
      <c r="G18" s="533"/>
      <c r="H18" s="533"/>
      <c r="I18" s="533"/>
      <c r="J18" s="533"/>
      <c r="K18" s="534"/>
    </row>
    <row r="19" spans="1:11" ht="23.25" customHeight="1">
      <c r="A19" s="472">
        <f>'４号'!A23</f>
        <v>0</v>
      </c>
      <c r="B19" s="473"/>
      <c r="C19" s="617">
        <f>'４号'!D23</f>
        <v>0</v>
      </c>
      <c r="D19" s="610"/>
      <c r="E19" s="253">
        <f>'４号'!E23</f>
        <v>0</v>
      </c>
      <c r="F19" s="532">
        <f>'４号'!F23</f>
        <v>0</v>
      </c>
      <c r="G19" s="533"/>
      <c r="H19" s="533"/>
      <c r="I19" s="533"/>
      <c r="J19" s="533"/>
      <c r="K19" s="534"/>
    </row>
    <row r="20" spans="1:11" ht="23.25" customHeight="1">
      <c r="A20" s="472"/>
      <c r="B20" s="473"/>
      <c r="C20" s="617"/>
      <c r="D20" s="610"/>
      <c r="E20" s="252">
        <f>'４号'!E24</f>
        <v>0</v>
      </c>
      <c r="F20" s="533"/>
      <c r="G20" s="533"/>
      <c r="H20" s="533"/>
      <c r="I20" s="533"/>
      <c r="J20" s="533"/>
      <c r="K20" s="534"/>
    </row>
    <row r="21" spans="1:11" ht="23.25" customHeight="1">
      <c r="A21" s="472">
        <f>'４号'!A25</f>
        <v>0</v>
      </c>
      <c r="B21" s="473"/>
      <c r="C21" s="617">
        <f>'４号'!D25</f>
        <v>0</v>
      </c>
      <c r="D21" s="610"/>
      <c r="E21" s="253">
        <f>'４号'!E25</f>
        <v>0</v>
      </c>
      <c r="F21" s="532">
        <f>'４号'!F25</f>
        <v>0</v>
      </c>
      <c r="G21" s="533"/>
      <c r="H21" s="533"/>
      <c r="I21" s="533"/>
      <c r="J21" s="533"/>
      <c r="K21" s="534"/>
    </row>
    <row r="22" spans="1:11" ht="23.25" customHeight="1">
      <c r="A22" s="472"/>
      <c r="B22" s="473"/>
      <c r="C22" s="617"/>
      <c r="D22" s="610"/>
      <c r="E22" s="252">
        <f>'４号'!E26</f>
        <v>0</v>
      </c>
      <c r="F22" s="533"/>
      <c r="G22" s="533"/>
      <c r="H22" s="533"/>
      <c r="I22" s="533"/>
      <c r="J22" s="533"/>
      <c r="K22" s="534"/>
    </row>
    <row r="23" spans="1:11" ht="23.25" customHeight="1">
      <c r="A23" s="472">
        <f>'４号'!A27</f>
        <v>0</v>
      </c>
      <c r="B23" s="473"/>
      <c r="C23" s="617">
        <f>'４号'!D27</f>
        <v>0</v>
      </c>
      <c r="D23" s="610"/>
      <c r="E23" s="253">
        <f>'４号'!E27</f>
        <v>0</v>
      </c>
      <c r="F23" s="532">
        <f>'４号'!F27</f>
        <v>0</v>
      </c>
      <c r="G23" s="533"/>
      <c r="H23" s="533"/>
      <c r="I23" s="533"/>
      <c r="J23" s="533"/>
      <c r="K23" s="534"/>
    </row>
    <row r="24" spans="1:11" ht="23.25" customHeight="1">
      <c r="A24" s="472"/>
      <c r="B24" s="473"/>
      <c r="C24" s="617"/>
      <c r="D24" s="610"/>
      <c r="E24" s="252">
        <f>'４号'!E28</f>
        <v>0</v>
      </c>
      <c r="F24" s="533"/>
      <c r="G24" s="533"/>
      <c r="H24" s="533"/>
      <c r="I24" s="533"/>
      <c r="J24" s="533"/>
      <c r="K24" s="534"/>
    </row>
    <row r="25" spans="1:11" ht="23.25" customHeight="1">
      <c r="A25" s="472">
        <f>'４号'!A29</f>
        <v>0</v>
      </c>
      <c r="B25" s="473"/>
      <c r="C25" s="617">
        <f>'４号'!D29</f>
        <v>0</v>
      </c>
      <c r="D25" s="610"/>
      <c r="E25" s="253">
        <f>'４号'!E29</f>
        <v>0</v>
      </c>
      <c r="F25" s="532">
        <f>'４号'!F29</f>
        <v>0</v>
      </c>
      <c r="G25" s="533"/>
      <c r="H25" s="533"/>
      <c r="I25" s="533"/>
      <c r="J25" s="533"/>
      <c r="K25" s="534"/>
    </row>
    <row r="26" spans="1:11" ht="23.25" customHeight="1">
      <c r="A26" s="472"/>
      <c r="B26" s="473"/>
      <c r="C26" s="617"/>
      <c r="D26" s="610"/>
      <c r="E26" s="252">
        <f>'４号'!E30</f>
        <v>0</v>
      </c>
      <c r="F26" s="533"/>
      <c r="G26" s="533"/>
      <c r="H26" s="533"/>
      <c r="I26" s="533"/>
      <c r="J26" s="533"/>
      <c r="K26" s="534"/>
    </row>
    <row r="27" spans="1:11" ht="23.25" customHeight="1">
      <c r="A27" s="472">
        <f>'４号'!A31</f>
        <v>0</v>
      </c>
      <c r="B27" s="473"/>
      <c r="C27" s="617">
        <f>'４号'!D31</f>
        <v>0</v>
      </c>
      <c r="D27" s="610"/>
      <c r="E27" s="253">
        <f>'４号'!E31</f>
        <v>0</v>
      </c>
      <c r="F27" s="532">
        <f>'４号'!F31</f>
        <v>0</v>
      </c>
      <c r="G27" s="533"/>
      <c r="H27" s="533"/>
      <c r="I27" s="533"/>
      <c r="J27" s="533"/>
      <c r="K27" s="534"/>
    </row>
    <row r="28" spans="1:11" ht="23.25" customHeight="1">
      <c r="A28" s="472"/>
      <c r="B28" s="473"/>
      <c r="C28" s="617"/>
      <c r="D28" s="610"/>
      <c r="E28" s="252">
        <f>'４号'!E32</f>
        <v>0</v>
      </c>
      <c r="F28" s="533"/>
      <c r="G28" s="533"/>
      <c r="H28" s="533"/>
      <c r="I28" s="533"/>
      <c r="J28" s="533"/>
      <c r="K28" s="534"/>
    </row>
    <row r="29" spans="1:11" ht="23.25" customHeight="1">
      <c r="A29" s="472">
        <f>'４号'!A33</f>
        <v>0</v>
      </c>
      <c r="B29" s="473"/>
      <c r="C29" s="617">
        <f>'４号'!D33</f>
        <v>0</v>
      </c>
      <c r="D29" s="610"/>
      <c r="E29" s="253">
        <f>'４号'!E33</f>
        <v>0</v>
      </c>
      <c r="F29" s="532">
        <f>'４号'!F33</f>
        <v>0</v>
      </c>
      <c r="G29" s="533"/>
      <c r="H29" s="533"/>
      <c r="I29" s="533"/>
      <c r="J29" s="533"/>
      <c r="K29" s="534"/>
    </row>
    <row r="30" spans="1:11" ht="23.25" customHeight="1">
      <c r="A30" s="472"/>
      <c r="B30" s="473"/>
      <c r="C30" s="617"/>
      <c r="D30" s="610"/>
      <c r="E30" s="252">
        <f>'４号'!E34</f>
        <v>0</v>
      </c>
      <c r="F30" s="533"/>
      <c r="G30" s="533"/>
      <c r="H30" s="533"/>
      <c r="I30" s="533"/>
      <c r="J30" s="533"/>
      <c r="K30" s="534"/>
    </row>
    <row r="31" spans="1:11" ht="23.25" customHeight="1">
      <c r="A31" s="472">
        <f>'４号'!A35</f>
        <v>0</v>
      </c>
      <c r="B31" s="473"/>
      <c r="C31" s="617">
        <f>'４号'!D35</f>
        <v>0</v>
      </c>
      <c r="D31" s="610"/>
      <c r="E31" s="253">
        <f>'４号'!E35</f>
        <v>0</v>
      </c>
      <c r="F31" s="532">
        <f>'４号'!F35</f>
        <v>0</v>
      </c>
      <c r="G31" s="533"/>
      <c r="H31" s="533"/>
      <c r="I31" s="533"/>
      <c r="J31" s="533"/>
      <c r="K31" s="534"/>
    </row>
    <row r="32" spans="1:11" ht="23.25" customHeight="1">
      <c r="A32" s="472"/>
      <c r="B32" s="473"/>
      <c r="C32" s="617"/>
      <c r="D32" s="610"/>
      <c r="E32" s="252">
        <f>'４号'!E36</f>
        <v>0</v>
      </c>
      <c r="F32" s="533"/>
      <c r="G32" s="533"/>
      <c r="H32" s="533"/>
      <c r="I32" s="533"/>
      <c r="J32" s="533"/>
      <c r="K32" s="534"/>
    </row>
    <row r="33" spans="1:11" ht="23.25" customHeight="1">
      <c r="A33" s="472">
        <f>'４号'!A37</f>
        <v>0</v>
      </c>
      <c r="B33" s="473"/>
      <c r="C33" s="617">
        <f>'４号'!D37</f>
        <v>0</v>
      </c>
      <c r="D33" s="610"/>
      <c r="E33" s="253">
        <f>'４号'!E37</f>
        <v>0</v>
      </c>
      <c r="F33" s="532">
        <f>'４号'!F37</f>
        <v>0</v>
      </c>
      <c r="G33" s="533"/>
      <c r="H33" s="533"/>
      <c r="I33" s="533"/>
      <c r="J33" s="533"/>
      <c r="K33" s="534"/>
    </row>
    <row r="34" spans="1:11" ht="23.25" customHeight="1">
      <c r="A34" s="472"/>
      <c r="B34" s="473"/>
      <c r="C34" s="617"/>
      <c r="D34" s="610"/>
      <c r="E34" s="252">
        <f>'４号'!E38</f>
        <v>0</v>
      </c>
      <c r="F34" s="533"/>
      <c r="G34" s="533"/>
      <c r="H34" s="533"/>
      <c r="I34" s="533"/>
      <c r="J34" s="533"/>
      <c r="K34" s="534"/>
    </row>
    <row r="35" spans="1:11" ht="23.25" customHeight="1">
      <c r="A35" s="472">
        <f>'４号'!A39</f>
        <v>0</v>
      </c>
      <c r="B35" s="473"/>
      <c r="C35" s="618">
        <f>'４号'!D39</f>
        <v>0</v>
      </c>
      <c r="D35" s="619"/>
      <c r="E35" s="253">
        <f>'４号'!E39</f>
        <v>0</v>
      </c>
      <c r="F35" s="532">
        <f>'４号'!F39</f>
        <v>0</v>
      </c>
      <c r="G35" s="533"/>
      <c r="H35" s="533"/>
      <c r="I35" s="533"/>
      <c r="J35" s="533"/>
      <c r="K35" s="534"/>
    </row>
    <row r="36" spans="1:11" ht="23.25" customHeight="1">
      <c r="A36" s="472"/>
      <c r="B36" s="473"/>
      <c r="C36" s="620"/>
      <c r="D36" s="621"/>
      <c r="E36" s="252">
        <f>'４号'!E40</f>
        <v>0</v>
      </c>
      <c r="F36" s="533"/>
      <c r="G36" s="533"/>
      <c r="H36" s="533"/>
      <c r="I36" s="533"/>
      <c r="J36" s="533"/>
      <c r="K36" s="534"/>
    </row>
    <row r="37" spans="1:11" ht="23.25" customHeight="1">
      <c r="A37" s="472">
        <f>'４号'!A41</f>
        <v>0</v>
      </c>
      <c r="B37" s="473"/>
      <c r="C37" s="618">
        <f>'４号'!D41</f>
        <v>0</v>
      </c>
      <c r="D37" s="619"/>
      <c r="E37" s="253">
        <f>'４号'!E41</f>
        <v>0</v>
      </c>
      <c r="F37" s="532">
        <f>'４号'!F41</f>
        <v>0</v>
      </c>
      <c r="G37" s="533"/>
      <c r="H37" s="533"/>
      <c r="I37" s="533"/>
      <c r="J37" s="533"/>
      <c r="K37" s="534"/>
    </row>
    <row r="38" spans="1:11" ht="23.25" customHeight="1">
      <c r="A38" s="472"/>
      <c r="B38" s="473"/>
      <c r="C38" s="620"/>
      <c r="D38" s="621"/>
      <c r="E38" s="252">
        <f>'４号'!E42</f>
        <v>0</v>
      </c>
      <c r="F38" s="533"/>
      <c r="G38" s="533"/>
      <c r="H38" s="533"/>
      <c r="I38" s="533"/>
      <c r="J38" s="533"/>
      <c r="K38" s="534"/>
    </row>
    <row r="39" spans="1:11" ht="23.25" customHeight="1">
      <c r="A39" s="472">
        <f>'４号'!A43</f>
        <v>0</v>
      </c>
      <c r="B39" s="473"/>
      <c r="C39" s="618">
        <f>'４号'!D43</f>
        <v>0</v>
      </c>
      <c r="D39" s="619"/>
      <c r="E39" s="253">
        <f>'４号'!E43</f>
        <v>0</v>
      </c>
      <c r="F39" s="532">
        <f>'４号'!F43</f>
        <v>0</v>
      </c>
      <c r="G39" s="533"/>
      <c r="H39" s="533"/>
      <c r="I39" s="533"/>
      <c r="J39" s="533"/>
      <c r="K39" s="534"/>
    </row>
    <row r="40" spans="1:11" ht="23.25" customHeight="1">
      <c r="A40" s="472"/>
      <c r="B40" s="473"/>
      <c r="C40" s="620"/>
      <c r="D40" s="621"/>
      <c r="E40" s="252">
        <f>'４号'!E44</f>
        <v>0</v>
      </c>
      <c r="F40" s="533"/>
      <c r="G40" s="533"/>
      <c r="H40" s="533"/>
      <c r="I40" s="533"/>
      <c r="J40" s="533"/>
      <c r="K40" s="534"/>
    </row>
    <row r="41" spans="1:11" ht="23.25" customHeight="1">
      <c r="A41" s="472">
        <f>'４号'!A45</f>
        <v>0</v>
      </c>
      <c r="B41" s="473"/>
      <c r="C41" s="618">
        <f>'４号'!D45</f>
        <v>0</v>
      </c>
      <c r="D41" s="619"/>
      <c r="E41" s="253">
        <f>'４号'!E45</f>
        <v>0</v>
      </c>
      <c r="F41" s="532">
        <f>'４号'!F45</f>
        <v>0</v>
      </c>
      <c r="G41" s="533"/>
      <c r="H41" s="533"/>
      <c r="I41" s="533"/>
      <c r="J41" s="533"/>
      <c r="K41" s="534"/>
    </row>
    <row r="42" spans="1:11" ht="23.25" customHeight="1">
      <c r="A42" s="472"/>
      <c r="B42" s="473"/>
      <c r="C42" s="620"/>
      <c r="D42" s="621"/>
      <c r="E42" s="252">
        <f>'４号'!E46</f>
        <v>0</v>
      </c>
      <c r="F42" s="533"/>
      <c r="G42" s="533"/>
      <c r="H42" s="533"/>
      <c r="I42" s="533"/>
      <c r="J42" s="533"/>
      <c r="K42" s="534"/>
    </row>
    <row r="43" spans="1:11" ht="23.25" customHeight="1">
      <c r="A43" s="472">
        <f>'４号'!A47</f>
        <v>0</v>
      </c>
      <c r="B43" s="473"/>
      <c r="C43" s="618">
        <f>'４号'!D47</f>
        <v>0</v>
      </c>
      <c r="D43" s="619"/>
      <c r="E43" s="253">
        <f>'４号'!E47</f>
        <v>0</v>
      </c>
      <c r="F43" s="532">
        <f>'４号'!F47</f>
        <v>0</v>
      </c>
      <c r="G43" s="533"/>
      <c r="H43" s="533"/>
      <c r="I43" s="533"/>
      <c r="J43" s="533"/>
      <c r="K43" s="534"/>
    </row>
    <row r="44" spans="1:11" ht="23.25" customHeight="1">
      <c r="A44" s="472"/>
      <c r="B44" s="473"/>
      <c r="C44" s="620"/>
      <c r="D44" s="621"/>
      <c r="E44" s="252">
        <f>'４号'!E48</f>
        <v>0</v>
      </c>
      <c r="F44" s="533"/>
      <c r="G44" s="533"/>
      <c r="H44" s="533"/>
      <c r="I44" s="533"/>
      <c r="J44" s="533"/>
      <c r="K44" s="534"/>
    </row>
    <row r="45" spans="1:11" ht="23.25" customHeight="1">
      <c r="A45" s="472">
        <f>'４号'!A49</f>
        <v>0</v>
      </c>
      <c r="B45" s="473"/>
      <c r="C45" s="618">
        <f>'４号'!D49</f>
        <v>0</v>
      </c>
      <c r="D45" s="619"/>
      <c r="E45" s="253">
        <f>'４号'!E49</f>
        <v>0</v>
      </c>
      <c r="F45" s="532">
        <f>'４号'!F49</f>
        <v>0</v>
      </c>
      <c r="G45" s="533"/>
      <c r="H45" s="533"/>
      <c r="I45" s="533"/>
      <c r="J45" s="533"/>
      <c r="K45" s="534"/>
    </row>
    <row r="46" spans="1:11" ht="23.25" customHeight="1">
      <c r="A46" s="472"/>
      <c r="B46" s="473"/>
      <c r="C46" s="620"/>
      <c r="D46" s="621"/>
      <c r="E46" s="252">
        <f>'４号'!E50</f>
        <v>0</v>
      </c>
      <c r="F46" s="533"/>
      <c r="G46" s="533"/>
      <c r="H46" s="533"/>
      <c r="I46" s="533"/>
      <c r="J46" s="533"/>
      <c r="K46" s="534"/>
    </row>
    <row r="47" spans="1:11" ht="23.25" customHeight="1">
      <c r="A47" s="472">
        <f>'４号'!A51</f>
        <v>0</v>
      </c>
      <c r="B47" s="473"/>
      <c r="C47" s="618">
        <f>'４号'!D51</f>
        <v>0</v>
      </c>
      <c r="D47" s="619"/>
      <c r="E47" s="253">
        <f>'４号'!E51</f>
        <v>0</v>
      </c>
      <c r="F47" s="532">
        <f>'４号'!F51</f>
        <v>0</v>
      </c>
      <c r="G47" s="533"/>
      <c r="H47" s="533"/>
      <c r="I47" s="533"/>
      <c r="J47" s="533"/>
      <c r="K47" s="534"/>
    </row>
    <row r="48" spans="1:11" ht="23.25" customHeight="1">
      <c r="A48" s="472"/>
      <c r="B48" s="473"/>
      <c r="C48" s="620"/>
      <c r="D48" s="621"/>
      <c r="E48" s="252">
        <f>'４号'!E52</f>
        <v>0</v>
      </c>
      <c r="F48" s="533"/>
      <c r="G48" s="533"/>
      <c r="H48" s="533"/>
      <c r="I48" s="533"/>
      <c r="J48" s="533"/>
      <c r="K48" s="534"/>
    </row>
    <row r="49" spans="1:11" ht="23.25" customHeight="1">
      <c r="A49" s="472">
        <f>'４号'!A53</f>
        <v>0</v>
      </c>
      <c r="B49" s="610"/>
      <c r="C49" s="618">
        <f>'４号'!D53</f>
        <v>0</v>
      </c>
      <c r="D49" s="619"/>
      <c r="E49" s="253">
        <f>'４号'!E53</f>
        <v>0</v>
      </c>
      <c r="F49" s="532">
        <f>'４号'!F53</f>
        <v>0</v>
      </c>
      <c r="G49" s="533"/>
      <c r="H49" s="533"/>
      <c r="I49" s="533"/>
      <c r="J49" s="533"/>
      <c r="K49" s="534"/>
    </row>
    <row r="50" spans="1:11" ht="23.25" customHeight="1" thickBot="1">
      <c r="A50" s="611"/>
      <c r="B50" s="612"/>
      <c r="C50" s="622"/>
      <c r="D50" s="623"/>
      <c r="E50" s="254">
        <f>'４号'!E54</f>
        <v>0</v>
      </c>
      <c r="F50" s="535"/>
      <c r="G50" s="535"/>
      <c r="H50" s="535"/>
      <c r="I50" s="535"/>
      <c r="J50" s="535"/>
      <c r="K50" s="536"/>
    </row>
    <row r="51" spans="1:11" ht="14.25">
      <c r="A51" s="7"/>
      <c r="B51" s="7"/>
      <c r="C51" s="7"/>
      <c r="D51" s="7"/>
      <c r="E51" s="7"/>
      <c r="F51" s="4"/>
      <c r="G51" s="4"/>
      <c r="H51" s="4"/>
      <c r="I51" s="4"/>
      <c r="J51" s="4"/>
      <c r="K51" s="4"/>
    </row>
    <row r="52" spans="1:11" ht="18" thickBot="1">
      <c r="A52" s="65" t="s">
        <v>50</v>
      </c>
      <c r="B52" s="7"/>
      <c r="C52" s="7"/>
      <c r="D52" s="7"/>
      <c r="E52" s="7"/>
      <c r="F52" s="4"/>
      <c r="G52" s="4"/>
      <c r="H52" s="4"/>
      <c r="I52" s="4"/>
      <c r="J52" s="4"/>
      <c r="K52" s="4"/>
    </row>
    <row r="53" spans="1:11" ht="30" customHeight="1">
      <c r="A53" s="606">
        <f>'４号'!A83</f>
        <v>0</v>
      </c>
      <c r="B53" s="607"/>
      <c r="C53" s="607"/>
      <c r="D53" s="608"/>
      <c r="E53" s="608"/>
      <c r="F53" s="608"/>
      <c r="G53" s="608"/>
      <c r="H53" s="608"/>
      <c r="I53" s="608"/>
      <c r="J53" s="608"/>
      <c r="K53" s="609"/>
    </row>
    <row r="54" spans="1:11" ht="30" customHeight="1">
      <c r="A54" s="579">
        <f>'４号'!A84</f>
        <v>0</v>
      </c>
      <c r="B54" s="580"/>
      <c r="C54" s="580"/>
      <c r="D54" s="581"/>
      <c r="E54" s="581"/>
      <c r="F54" s="581"/>
      <c r="G54" s="581"/>
      <c r="H54" s="581"/>
      <c r="I54" s="581"/>
      <c r="J54" s="581"/>
      <c r="K54" s="582"/>
    </row>
    <row r="55" spans="1:11" ht="30" customHeight="1">
      <c r="A55" s="579">
        <f>'４号'!A85</f>
        <v>0</v>
      </c>
      <c r="B55" s="580"/>
      <c r="C55" s="580"/>
      <c r="D55" s="581"/>
      <c r="E55" s="581"/>
      <c r="F55" s="581"/>
      <c r="G55" s="581"/>
      <c r="H55" s="581"/>
      <c r="I55" s="581"/>
      <c r="J55" s="581"/>
      <c r="K55" s="582"/>
    </row>
    <row r="56" spans="1:11" ht="30" customHeight="1">
      <c r="A56" s="579">
        <f>'４号'!A86</f>
        <v>0</v>
      </c>
      <c r="B56" s="580"/>
      <c r="C56" s="580"/>
      <c r="D56" s="581"/>
      <c r="E56" s="581"/>
      <c r="F56" s="581"/>
      <c r="G56" s="581"/>
      <c r="H56" s="581"/>
      <c r="I56" s="581"/>
      <c r="J56" s="581"/>
      <c r="K56" s="582"/>
    </row>
    <row r="57" spans="1:11" ht="30" customHeight="1">
      <c r="A57" s="579">
        <f>'４号'!A87</f>
        <v>0</v>
      </c>
      <c r="B57" s="580"/>
      <c r="C57" s="580"/>
      <c r="D57" s="581"/>
      <c r="E57" s="581"/>
      <c r="F57" s="581"/>
      <c r="G57" s="581"/>
      <c r="H57" s="581"/>
      <c r="I57" s="581"/>
      <c r="J57" s="581"/>
      <c r="K57" s="582"/>
    </row>
    <row r="58" spans="1:11" ht="30" customHeight="1">
      <c r="A58" s="579">
        <f>'４号'!A88</f>
        <v>0</v>
      </c>
      <c r="B58" s="580"/>
      <c r="C58" s="580"/>
      <c r="D58" s="581"/>
      <c r="E58" s="581"/>
      <c r="F58" s="581"/>
      <c r="G58" s="581"/>
      <c r="H58" s="581"/>
      <c r="I58" s="581"/>
      <c r="J58" s="581"/>
      <c r="K58" s="582"/>
    </row>
    <row r="59" spans="1:11" ht="30" customHeight="1">
      <c r="A59" s="579">
        <f>'４号'!A89</f>
        <v>0</v>
      </c>
      <c r="B59" s="580"/>
      <c r="C59" s="580"/>
      <c r="D59" s="581"/>
      <c r="E59" s="581"/>
      <c r="F59" s="581"/>
      <c r="G59" s="581"/>
      <c r="H59" s="581"/>
      <c r="I59" s="581"/>
      <c r="J59" s="581"/>
      <c r="K59" s="582"/>
    </row>
    <row r="60" spans="1:11" ht="30" customHeight="1">
      <c r="A60" s="579">
        <f>'４号'!A90</f>
        <v>0</v>
      </c>
      <c r="B60" s="580"/>
      <c r="C60" s="580"/>
      <c r="D60" s="581"/>
      <c r="E60" s="581"/>
      <c r="F60" s="581"/>
      <c r="G60" s="581"/>
      <c r="H60" s="581"/>
      <c r="I60" s="581"/>
      <c r="J60" s="581"/>
      <c r="K60" s="582"/>
    </row>
    <row r="61" spans="1:11" ht="30" customHeight="1">
      <c r="A61" s="579">
        <f>'４号'!A91</f>
        <v>0</v>
      </c>
      <c r="B61" s="580"/>
      <c r="C61" s="580"/>
      <c r="D61" s="581"/>
      <c r="E61" s="581"/>
      <c r="F61" s="581"/>
      <c r="G61" s="581"/>
      <c r="H61" s="581"/>
      <c r="I61" s="581"/>
      <c r="J61" s="581"/>
      <c r="K61" s="582"/>
    </row>
    <row r="62" spans="1:11" ht="30" customHeight="1" thickBot="1">
      <c r="A62" s="583">
        <f>'４号'!A92</f>
        <v>0</v>
      </c>
      <c r="B62" s="584"/>
      <c r="C62" s="584"/>
      <c r="D62" s="585"/>
      <c r="E62" s="585"/>
      <c r="F62" s="585"/>
      <c r="G62" s="585"/>
      <c r="H62" s="585"/>
      <c r="I62" s="585"/>
      <c r="J62" s="585"/>
      <c r="K62" s="586"/>
    </row>
    <row r="63" spans="1:11" ht="14.25">
      <c r="A63" s="7"/>
      <c r="B63" s="7"/>
      <c r="C63" s="7"/>
      <c r="D63" s="7"/>
      <c r="E63" s="7"/>
      <c r="F63" s="4"/>
      <c r="G63" s="4"/>
      <c r="H63" s="4"/>
      <c r="I63" s="4"/>
      <c r="J63" s="4"/>
      <c r="K63" s="4"/>
    </row>
    <row r="64" spans="1:11" ht="18" thickBot="1">
      <c r="A64" s="65" t="s">
        <v>51</v>
      </c>
      <c r="B64" s="7"/>
      <c r="C64" s="7"/>
      <c r="D64" s="7"/>
      <c r="E64" s="7"/>
      <c r="F64" s="4"/>
      <c r="G64" s="4"/>
      <c r="H64" s="4"/>
      <c r="I64" s="4"/>
      <c r="J64" s="4"/>
      <c r="K64" s="4"/>
    </row>
    <row r="65" spans="1:11" ht="30" customHeight="1">
      <c r="A65" s="606">
        <f>'４号'!A122</f>
        <v>0</v>
      </c>
      <c r="B65" s="607"/>
      <c r="C65" s="607"/>
      <c r="D65" s="608"/>
      <c r="E65" s="608"/>
      <c r="F65" s="608"/>
      <c r="G65" s="608"/>
      <c r="H65" s="608"/>
      <c r="I65" s="608"/>
      <c r="J65" s="608"/>
      <c r="K65" s="609"/>
    </row>
    <row r="66" spans="1:11" ht="30" customHeight="1">
      <c r="A66" s="579">
        <f>'４号'!A123</f>
        <v>0</v>
      </c>
      <c r="B66" s="580"/>
      <c r="C66" s="580"/>
      <c r="D66" s="581"/>
      <c r="E66" s="581"/>
      <c r="F66" s="581"/>
      <c r="G66" s="581"/>
      <c r="H66" s="581"/>
      <c r="I66" s="581"/>
      <c r="J66" s="581"/>
      <c r="K66" s="582"/>
    </row>
    <row r="67" spans="1:11" ht="30" customHeight="1">
      <c r="A67" s="579">
        <f>'４号'!A124</f>
        <v>0</v>
      </c>
      <c r="B67" s="580"/>
      <c r="C67" s="580"/>
      <c r="D67" s="581"/>
      <c r="E67" s="581"/>
      <c r="F67" s="581"/>
      <c r="G67" s="581"/>
      <c r="H67" s="581"/>
      <c r="I67" s="581"/>
      <c r="J67" s="581"/>
      <c r="K67" s="582"/>
    </row>
    <row r="68" spans="1:11" ht="30" customHeight="1">
      <c r="A68" s="579">
        <f>'４号'!A125</f>
        <v>0</v>
      </c>
      <c r="B68" s="580"/>
      <c r="C68" s="580"/>
      <c r="D68" s="581"/>
      <c r="E68" s="581"/>
      <c r="F68" s="581"/>
      <c r="G68" s="581"/>
      <c r="H68" s="581"/>
      <c r="I68" s="581"/>
      <c r="J68" s="581"/>
      <c r="K68" s="582"/>
    </row>
    <row r="69" spans="1:11" ht="30" customHeight="1">
      <c r="A69" s="579">
        <f>'４号'!A126</f>
        <v>0</v>
      </c>
      <c r="B69" s="580"/>
      <c r="C69" s="580"/>
      <c r="D69" s="581"/>
      <c r="E69" s="581"/>
      <c r="F69" s="581"/>
      <c r="G69" s="581"/>
      <c r="H69" s="581"/>
      <c r="I69" s="581"/>
      <c r="J69" s="581"/>
      <c r="K69" s="582"/>
    </row>
    <row r="70" spans="1:11" ht="30" customHeight="1">
      <c r="A70" s="579">
        <f>'４号'!A127</f>
        <v>0</v>
      </c>
      <c r="B70" s="580"/>
      <c r="C70" s="580"/>
      <c r="D70" s="581"/>
      <c r="E70" s="581"/>
      <c r="F70" s="581"/>
      <c r="G70" s="581"/>
      <c r="H70" s="581"/>
      <c r="I70" s="581"/>
      <c r="J70" s="581"/>
      <c r="K70" s="582"/>
    </row>
    <row r="71" spans="1:11" ht="30" customHeight="1">
      <c r="A71" s="579">
        <f>'４号'!A128</f>
        <v>0</v>
      </c>
      <c r="B71" s="580"/>
      <c r="C71" s="580"/>
      <c r="D71" s="581"/>
      <c r="E71" s="581"/>
      <c r="F71" s="581"/>
      <c r="G71" s="581"/>
      <c r="H71" s="581"/>
      <c r="I71" s="581"/>
      <c r="J71" s="581"/>
      <c r="K71" s="582"/>
    </row>
    <row r="72" spans="1:11" ht="30" customHeight="1">
      <c r="A72" s="579">
        <f>'４号'!A129</f>
        <v>0</v>
      </c>
      <c r="B72" s="580"/>
      <c r="C72" s="580"/>
      <c r="D72" s="581"/>
      <c r="E72" s="581"/>
      <c r="F72" s="581"/>
      <c r="G72" s="581"/>
      <c r="H72" s="581"/>
      <c r="I72" s="581"/>
      <c r="J72" s="581"/>
      <c r="K72" s="582"/>
    </row>
    <row r="73" spans="1:11" ht="30" customHeight="1">
      <c r="A73" s="579">
        <f>'４号'!A130</f>
        <v>0</v>
      </c>
      <c r="B73" s="580"/>
      <c r="C73" s="580"/>
      <c r="D73" s="581"/>
      <c r="E73" s="581"/>
      <c r="F73" s="581"/>
      <c r="G73" s="581"/>
      <c r="H73" s="581"/>
      <c r="I73" s="581"/>
      <c r="J73" s="581"/>
      <c r="K73" s="582"/>
    </row>
    <row r="74" spans="1:11" ht="30" customHeight="1" thickBot="1">
      <c r="A74" s="583">
        <f>'４号'!A131</f>
        <v>0</v>
      </c>
      <c r="B74" s="584"/>
      <c r="C74" s="584"/>
      <c r="D74" s="585"/>
      <c r="E74" s="585"/>
      <c r="F74" s="585"/>
      <c r="G74" s="585"/>
      <c r="H74" s="585"/>
      <c r="I74" s="585"/>
      <c r="J74" s="585"/>
      <c r="K74" s="586"/>
    </row>
    <row r="75" spans="1:11" ht="14.25">
      <c r="A75" s="7"/>
      <c r="B75" s="7"/>
      <c r="C75" s="7"/>
      <c r="D75" s="7"/>
      <c r="E75" s="7"/>
      <c r="F75" s="4"/>
      <c r="G75" s="4"/>
      <c r="H75" s="4"/>
      <c r="I75" s="4"/>
      <c r="J75" s="4"/>
      <c r="K75" s="4"/>
    </row>
    <row r="76" spans="1:11" ht="17.25">
      <c r="A76" s="65" t="s">
        <v>52</v>
      </c>
      <c r="B76" s="7"/>
      <c r="C76" s="7"/>
      <c r="D76" s="7"/>
      <c r="E76" s="7"/>
      <c r="F76" s="4"/>
      <c r="G76" s="4"/>
      <c r="H76" s="4"/>
      <c r="I76" s="4"/>
      <c r="J76" s="4"/>
      <c r="K76" s="4"/>
    </row>
    <row r="77" spans="1:11" ht="14.25" customHeight="1" thickBot="1">
      <c r="A77" s="67" t="s">
        <v>53</v>
      </c>
      <c r="B77" s="8"/>
      <c r="C77" s="8"/>
      <c r="D77" s="8"/>
      <c r="E77" s="8"/>
      <c r="F77" s="16"/>
      <c r="G77" s="16"/>
      <c r="H77" s="16"/>
      <c r="I77" s="16"/>
      <c r="J77" s="4"/>
      <c r="K77" s="4"/>
    </row>
    <row r="78" spans="1:11" ht="39.950000000000003" customHeight="1" thickBot="1">
      <c r="A78" s="552" t="s">
        <v>54</v>
      </c>
      <c r="B78" s="553"/>
      <c r="C78" s="553"/>
      <c r="D78" s="554"/>
      <c r="E78" s="554"/>
      <c r="F78" s="555"/>
      <c r="G78" s="560" t="s">
        <v>69</v>
      </c>
      <c r="H78" s="561"/>
      <c r="I78" s="22"/>
      <c r="J78" s="16"/>
      <c r="K78" s="4"/>
    </row>
    <row r="79" spans="1:11" ht="39.950000000000003" customHeight="1">
      <c r="A79" s="17"/>
      <c r="B79" s="480" t="s">
        <v>70</v>
      </c>
      <c r="C79" s="481"/>
      <c r="D79" s="481"/>
      <c r="E79" s="481"/>
      <c r="F79" s="481"/>
      <c r="G79" s="485">
        <f>収支決算書!F9</f>
        <v>0</v>
      </c>
      <c r="H79" s="562"/>
      <c r="I79" s="14"/>
      <c r="J79" s="16"/>
      <c r="K79" s="4"/>
    </row>
    <row r="80" spans="1:11" ht="39.950000000000003" customHeight="1" thickBot="1">
      <c r="A80" s="19"/>
      <c r="B80" s="482" t="str">
        <f>収支決算書!B10&amp;"等"</f>
        <v>等</v>
      </c>
      <c r="C80" s="482"/>
      <c r="D80" s="483"/>
      <c r="E80" s="483"/>
      <c r="F80" s="484"/>
      <c r="G80" s="520">
        <f>収支決算書!F11+収支決算書!F13</f>
        <v>0</v>
      </c>
      <c r="H80" s="521"/>
      <c r="I80" s="23"/>
      <c r="J80" s="16"/>
      <c r="K80" s="4"/>
    </row>
    <row r="81" spans="1:14" ht="39.950000000000003" customHeight="1" thickBot="1">
      <c r="A81" s="587" t="s">
        <v>66</v>
      </c>
      <c r="B81" s="588"/>
      <c r="C81" s="588"/>
      <c r="D81" s="588"/>
      <c r="E81" s="588"/>
      <c r="F81" s="589"/>
      <c r="G81" s="493">
        <f>G79+G80</f>
        <v>0</v>
      </c>
      <c r="H81" s="479"/>
      <c r="I81" s="24"/>
      <c r="J81" s="16"/>
      <c r="K81" s="4"/>
    </row>
    <row r="82" spans="1:14" ht="15" customHeight="1">
      <c r="A82" s="10"/>
      <c r="B82" s="10"/>
      <c r="C82" s="10"/>
      <c r="D82" s="10"/>
      <c r="E82" s="22"/>
      <c r="F82" s="22"/>
      <c r="G82" s="24"/>
      <c r="H82" s="26"/>
      <c r="I82" s="24"/>
      <c r="J82" s="16"/>
      <c r="K82" s="4"/>
    </row>
    <row r="83" spans="1:14" ht="14.25" customHeight="1" thickBot="1">
      <c r="A83" s="66" t="s">
        <v>55</v>
      </c>
      <c r="B83" s="9"/>
      <c r="C83" s="9"/>
      <c r="D83" s="9"/>
      <c r="E83" s="9"/>
      <c r="F83" s="16"/>
      <c r="G83" s="16"/>
      <c r="H83" s="16"/>
      <c r="I83" s="16"/>
      <c r="J83" s="16"/>
      <c r="K83" s="4"/>
    </row>
    <row r="84" spans="1:14" ht="20.100000000000001" customHeight="1">
      <c r="A84" s="518" t="s">
        <v>56</v>
      </c>
      <c r="B84" s="495" t="s">
        <v>54</v>
      </c>
      <c r="C84" s="496"/>
      <c r="D84" s="497"/>
      <c r="E84" s="497"/>
      <c r="F84" s="498"/>
      <c r="G84" s="468" t="s">
        <v>68</v>
      </c>
      <c r="H84" s="469"/>
      <c r="I84" s="522" t="s">
        <v>57</v>
      </c>
      <c r="J84" s="523"/>
      <c r="K84" s="10"/>
    </row>
    <row r="85" spans="1:14" ht="20.100000000000001" customHeight="1" thickBot="1">
      <c r="A85" s="519"/>
      <c r="B85" s="499"/>
      <c r="C85" s="500"/>
      <c r="D85" s="500"/>
      <c r="E85" s="500"/>
      <c r="F85" s="501"/>
      <c r="G85" s="470"/>
      <c r="H85" s="471"/>
      <c r="I85" s="516" t="s">
        <v>58</v>
      </c>
      <c r="J85" s="517"/>
      <c r="K85" s="10"/>
    </row>
    <row r="86" spans="1:14" ht="39.950000000000003" customHeight="1">
      <c r="A86" s="590" t="s">
        <v>125</v>
      </c>
      <c r="B86" s="502">
        <f>収支決算書!C21</f>
        <v>0</v>
      </c>
      <c r="C86" s="503"/>
      <c r="D86" s="504"/>
      <c r="E86" s="504"/>
      <c r="F86" s="481"/>
      <c r="G86" s="485">
        <f>収支決算書!F22</f>
        <v>0</v>
      </c>
      <c r="H86" s="486"/>
      <c r="I86" s="528">
        <f>収支決算書!G22</f>
        <v>0</v>
      </c>
      <c r="J86" s="529"/>
      <c r="K86" s="13"/>
    </row>
    <row r="87" spans="1:14" ht="39.950000000000003" customHeight="1">
      <c r="A87" s="591"/>
      <c r="B87" s="505">
        <f>収支決算書!C23</f>
        <v>0</v>
      </c>
      <c r="C87" s="506"/>
      <c r="D87" s="507"/>
      <c r="E87" s="507"/>
      <c r="F87" s="508"/>
      <c r="G87" s="487">
        <f>収支決算書!F24</f>
        <v>0</v>
      </c>
      <c r="H87" s="488"/>
      <c r="I87" s="530">
        <f>収支決算書!G24</f>
        <v>0</v>
      </c>
      <c r="J87" s="531"/>
      <c r="K87" s="13"/>
    </row>
    <row r="88" spans="1:14" ht="39.950000000000003" customHeight="1">
      <c r="A88" s="591"/>
      <c r="B88" s="505">
        <f>収支決算書!C25</f>
        <v>0</v>
      </c>
      <c r="C88" s="506"/>
      <c r="D88" s="507"/>
      <c r="E88" s="507"/>
      <c r="F88" s="508"/>
      <c r="G88" s="487">
        <f>収支決算書!F26</f>
        <v>0</v>
      </c>
      <c r="H88" s="488"/>
      <c r="I88" s="530">
        <f>収支決算書!G26</f>
        <v>0</v>
      </c>
      <c r="J88" s="531"/>
      <c r="K88" s="13"/>
    </row>
    <row r="89" spans="1:14" ht="39.950000000000003" customHeight="1">
      <c r="A89" s="591"/>
      <c r="B89" s="509" t="str">
        <f>"その他（"&amp;収支決算書!C27&amp;"等）"</f>
        <v>その他（0等）</v>
      </c>
      <c r="C89" s="510"/>
      <c r="D89" s="511"/>
      <c r="E89" s="511"/>
      <c r="F89" s="512"/>
      <c r="G89" s="489">
        <f>収支決算書!F28+収支決算書!F30</f>
        <v>0</v>
      </c>
      <c r="H89" s="490"/>
      <c r="I89" s="474">
        <f>収支決算書!G28+収支決算書!G30</f>
        <v>0</v>
      </c>
      <c r="J89" s="475"/>
      <c r="K89" s="13"/>
    </row>
    <row r="90" spans="1:14" ht="39.950000000000003" customHeight="1">
      <c r="A90" s="592"/>
      <c r="B90" s="624" t="s">
        <v>67</v>
      </c>
      <c r="C90" s="625"/>
      <c r="D90" s="625"/>
      <c r="E90" s="625"/>
      <c r="F90" s="626"/>
      <c r="G90" s="491">
        <f>SUM(G86:G89)</f>
        <v>0</v>
      </c>
      <c r="H90" s="492"/>
      <c r="I90" s="476">
        <f>SUM(I86:J89)</f>
        <v>0</v>
      </c>
      <c r="J90" s="477"/>
      <c r="K90" s="13"/>
    </row>
    <row r="91" spans="1:14" ht="39.950000000000003" customHeight="1" thickBot="1">
      <c r="A91" s="513" t="s">
        <v>59</v>
      </c>
      <c r="B91" s="514"/>
      <c r="C91" s="514"/>
      <c r="D91" s="514"/>
      <c r="E91" s="514"/>
      <c r="F91" s="515"/>
      <c r="G91" s="491">
        <f>収支決算書!F44</f>
        <v>0</v>
      </c>
      <c r="H91" s="492"/>
      <c r="I91" s="476">
        <f>収支決算書!G44</f>
        <v>0</v>
      </c>
      <c r="J91" s="477"/>
      <c r="K91" s="13"/>
    </row>
    <row r="92" spans="1:14" ht="39.950000000000003" customHeight="1" thickBot="1">
      <c r="A92" s="587" t="s">
        <v>66</v>
      </c>
      <c r="B92" s="588"/>
      <c r="C92" s="588"/>
      <c r="D92" s="588"/>
      <c r="E92" s="588"/>
      <c r="F92" s="589"/>
      <c r="G92" s="493">
        <f>G90+G91</f>
        <v>0</v>
      </c>
      <c r="H92" s="494"/>
      <c r="I92" s="478">
        <f>I90+I91</f>
        <v>0</v>
      </c>
      <c r="J92" s="479"/>
      <c r="K92" s="14"/>
      <c r="M92" s="77">
        <f>G92-収支決算書!F46</f>
        <v>0</v>
      </c>
      <c r="N92" s="77">
        <f>I92-収支決算書!G46</f>
        <v>0</v>
      </c>
    </row>
    <row r="93" spans="1:14" ht="19.5">
      <c r="A93" s="6"/>
      <c r="B93" s="6"/>
      <c r="C93" s="6"/>
      <c r="D93" s="6"/>
      <c r="E93" s="6"/>
      <c r="F93" s="18"/>
      <c r="G93" s="613">
        <f>G81-G92</f>
        <v>0</v>
      </c>
      <c r="H93" s="614"/>
      <c r="I93" s="613">
        <f>G79-I92</f>
        <v>0</v>
      </c>
      <c r="J93" s="614"/>
    </row>
    <row r="94" spans="1:14">
      <c r="A94" s="5"/>
      <c r="B94" s="5"/>
      <c r="C94" s="5"/>
      <c r="D94" s="5"/>
      <c r="E94" s="5"/>
    </row>
    <row r="95" spans="1:14">
      <c r="A95" s="5"/>
      <c r="B95" s="5"/>
      <c r="C95" s="5"/>
      <c r="D95" s="5"/>
      <c r="E95" s="5"/>
    </row>
  </sheetData>
  <mergeCells count="134">
    <mergeCell ref="G93:H93"/>
    <mergeCell ref="I93:J93"/>
    <mergeCell ref="C11:D12"/>
    <mergeCell ref="C13:D14"/>
    <mergeCell ref="C15:D16"/>
    <mergeCell ref="C17:D18"/>
    <mergeCell ref="C19:D20"/>
    <mergeCell ref="C21:D22"/>
    <mergeCell ref="C23:D24"/>
    <mergeCell ref="C25:D26"/>
    <mergeCell ref="C27:D28"/>
    <mergeCell ref="C29:D30"/>
    <mergeCell ref="C31:D32"/>
    <mergeCell ref="C33:D34"/>
    <mergeCell ref="C35:D36"/>
    <mergeCell ref="C37:D38"/>
    <mergeCell ref="C39:D40"/>
    <mergeCell ref="C41:D42"/>
    <mergeCell ref="C43:D44"/>
    <mergeCell ref="C45:D46"/>
    <mergeCell ref="C47:D48"/>
    <mergeCell ref="C49:D50"/>
    <mergeCell ref="B90:F90"/>
    <mergeCell ref="A92:F92"/>
    <mergeCell ref="A65:K65"/>
    <mergeCell ref="A66:K66"/>
    <mergeCell ref="A67:K67"/>
    <mergeCell ref="A68:K68"/>
    <mergeCell ref="A69:K69"/>
    <mergeCell ref="A31:B32"/>
    <mergeCell ref="F31:K32"/>
    <mergeCell ref="A33:B34"/>
    <mergeCell ref="F33:K34"/>
    <mergeCell ref="A35:B36"/>
    <mergeCell ref="F35:K36"/>
    <mergeCell ref="A59:K59"/>
    <mergeCell ref="A60:K60"/>
    <mergeCell ref="A49:B50"/>
    <mergeCell ref="F47:K48"/>
    <mergeCell ref="A58:K58"/>
    <mergeCell ref="F39:K40"/>
    <mergeCell ref="A41:B42"/>
    <mergeCell ref="F41:K42"/>
    <mergeCell ref="A54:K54"/>
    <mergeCell ref="A55:K55"/>
    <mergeCell ref="A56:K56"/>
    <mergeCell ref="A57:K57"/>
    <mergeCell ref="A53:K53"/>
    <mergeCell ref="A72:K72"/>
    <mergeCell ref="A73:K73"/>
    <mergeCell ref="A74:K74"/>
    <mergeCell ref="A81:F81"/>
    <mergeCell ref="A86:A90"/>
    <mergeCell ref="A23:B24"/>
    <mergeCell ref="A3:B4"/>
    <mergeCell ref="A5:B5"/>
    <mergeCell ref="A8:B8"/>
    <mergeCell ref="A9:B9"/>
    <mergeCell ref="A10:B10"/>
    <mergeCell ref="A11:B12"/>
    <mergeCell ref="A13:B14"/>
    <mergeCell ref="A71:K71"/>
    <mergeCell ref="A43:B44"/>
    <mergeCell ref="F43:K44"/>
    <mergeCell ref="A45:B46"/>
    <mergeCell ref="F45:K46"/>
    <mergeCell ref="A37:B38"/>
    <mergeCell ref="F37:K38"/>
    <mergeCell ref="A39:B40"/>
    <mergeCell ref="A70:K70"/>
    <mergeCell ref="A61:K61"/>
    <mergeCell ref="A62:K62"/>
    <mergeCell ref="F23:K24"/>
    <mergeCell ref="A1:K1"/>
    <mergeCell ref="F8:K8"/>
    <mergeCell ref="F9:K9"/>
    <mergeCell ref="F17:K18"/>
    <mergeCell ref="F19:K20"/>
    <mergeCell ref="A17:B18"/>
    <mergeCell ref="A19:B20"/>
    <mergeCell ref="F13:K14"/>
    <mergeCell ref="F15:K16"/>
    <mergeCell ref="A15:B16"/>
    <mergeCell ref="G3:G4"/>
    <mergeCell ref="F10:K10"/>
    <mergeCell ref="F11:K12"/>
    <mergeCell ref="G81:H81"/>
    <mergeCell ref="A29:B30"/>
    <mergeCell ref="I84:J84"/>
    <mergeCell ref="J3:K3"/>
    <mergeCell ref="J4:K4"/>
    <mergeCell ref="I86:J86"/>
    <mergeCell ref="I87:J87"/>
    <mergeCell ref="I88:J88"/>
    <mergeCell ref="F49:K50"/>
    <mergeCell ref="C3:F4"/>
    <mergeCell ref="C5:K5"/>
    <mergeCell ref="C8:D10"/>
    <mergeCell ref="A78:F78"/>
    <mergeCell ref="H3:I3"/>
    <mergeCell ref="H4:I4"/>
    <mergeCell ref="G78:H78"/>
    <mergeCell ref="G79:H79"/>
    <mergeCell ref="A47:B48"/>
    <mergeCell ref="F29:K30"/>
    <mergeCell ref="F25:K26"/>
    <mergeCell ref="F27:K28"/>
    <mergeCell ref="A25:B26"/>
    <mergeCell ref="A27:B28"/>
    <mergeCell ref="F21:K22"/>
    <mergeCell ref="G84:H85"/>
    <mergeCell ref="A21:B22"/>
    <mergeCell ref="I89:J89"/>
    <mergeCell ref="I90:J90"/>
    <mergeCell ref="I91:J91"/>
    <mergeCell ref="I92:J92"/>
    <mergeCell ref="B79:F79"/>
    <mergeCell ref="B80:F80"/>
    <mergeCell ref="G86:H86"/>
    <mergeCell ref="G87:H87"/>
    <mergeCell ref="G88:H88"/>
    <mergeCell ref="G89:H89"/>
    <mergeCell ref="G90:H90"/>
    <mergeCell ref="G91:H91"/>
    <mergeCell ref="G92:H92"/>
    <mergeCell ref="B84:F85"/>
    <mergeCell ref="B86:F86"/>
    <mergeCell ref="B87:F87"/>
    <mergeCell ref="B88:F88"/>
    <mergeCell ref="B89:F89"/>
    <mergeCell ref="A91:F91"/>
    <mergeCell ref="I85:J85"/>
    <mergeCell ref="A84:A85"/>
    <mergeCell ref="G80:H80"/>
  </mergeCells>
  <phoneticPr fontId="2"/>
  <dataValidations count="1">
    <dataValidation imeMode="halfAlpha" allowBlank="1" showInputMessage="1" showErrorMessage="1" sqref="C2 E2:F2" xr:uid="{E88B47A3-794D-42E2-8EBB-02CE76D6EEA8}"/>
  </dataValidations>
  <printOptions horizontalCentered="1" verticalCentered="1"/>
  <pageMargins left="0.70866141732283472" right="0.51181102362204722" top="0.35433070866141736" bottom="0.35433070866141736" header="0.31496062992125984" footer="0.31496062992125984"/>
  <pageSetup paperSize="9" scale="72" fitToHeight="2" orientation="portrait" r:id="rId1"/>
  <rowBreaks count="1" manualBreakCount="1">
    <brk id="51" max="11" man="1"/>
  </rowBreaks>
  <ignoredErrors>
    <ignoredError xmlns:x16r3="http://schemas.microsoft.com/office/spreadsheetml/2018/08/main" sqref="C11:D40" x16r3:misleadingFormat="1"/>
    <ignoredError sqref="G79:H81" evalError="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C0E024-5014-426C-922D-E5D7BFEBA749}">
  <dimension ref="A1:H71"/>
  <sheetViews>
    <sheetView topLeftCell="A13" zoomScaleNormal="100" workbookViewId="0">
      <selection activeCell="E21" sqref="E21"/>
    </sheetView>
  </sheetViews>
  <sheetFormatPr defaultRowHeight="13.5"/>
  <cols>
    <col min="1" max="1" width="3.5" bestFit="1" customWidth="1"/>
    <col min="2" max="2" width="5.25" bestFit="1" customWidth="1"/>
    <col min="3" max="3" width="4.5" bestFit="1" customWidth="1"/>
    <col min="4" max="4" width="35.625" bestFit="1" customWidth="1"/>
    <col min="5" max="5" width="69.125" customWidth="1"/>
    <col min="6" max="6" width="11" style="207" bestFit="1" customWidth="1"/>
    <col min="7" max="7" width="3.5" bestFit="1" customWidth="1"/>
    <col min="8" max="8" width="4.5" bestFit="1" customWidth="1"/>
  </cols>
  <sheetData>
    <row r="1" spans="1:8">
      <c r="A1" s="1" t="s">
        <v>319</v>
      </c>
      <c r="B1" s="1" t="s">
        <v>320</v>
      </c>
      <c r="C1" s="1" t="s">
        <v>321</v>
      </c>
      <c r="D1" s="1" t="s">
        <v>322</v>
      </c>
      <c r="E1" s="1" t="s">
        <v>323</v>
      </c>
      <c r="F1" s="206" t="s">
        <v>324</v>
      </c>
    </row>
    <row r="2" spans="1:8">
      <c r="A2">
        <v>1</v>
      </c>
      <c r="B2">
        <v>1</v>
      </c>
      <c r="C2">
        <v>1</v>
      </c>
      <c r="D2" t="s">
        <v>238</v>
      </c>
      <c r="E2" t="s">
        <v>73</v>
      </c>
      <c r="F2" s="207">
        <v>434000</v>
      </c>
      <c r="G2">
        <v>1</v>
      </c>
      <c r="H2">
        <v>1</v>
      </c>
    </row>
    <row r="3" spans="1:8">
      <c r="A3">
        <v>2</v>
      </c>
      <c r="B3">
        <v>1</v>
      </c>
      <c r="C3">
        <v>2</v>
      </c>
      <c r="D3" t="s">
        <v>239</v>
      </c>
      <c r="E3" t="s">
        <v>72</v>
      </c>
      <c r="F3" s="207">
        <v>400000</v>
      </c>
      <c r="G3">
        <v>1</v>
      </c>
      <c r="H3">
        <v>2</v>
      </c>
    </row>
    <row r="4" spans="1:8">
      <c r="A4">
        <v>3</v>
      </c>
      <c r="B4">
        <v>1</v>
      </c>
      <c r="C4">
        <v>3</v>
      </c>
      <c r="D4" t="s">
        <v>240</v>
      </c>
      <c r="E4" t="s">
        <v>71</v>
      </c>
      <c r="F4" s="207">
        <v>450000</v>
      </c>
      <c r="G4">
        <v>1</v>
      </c>
      <c r="H4">
        <v>3</v>
      </c>
    </row>
    <row r="5" spans="1:8">
      <c r="A5">
        <v>4</v>
      </c>
      <c r="B5">
        <v>1</v>
      </c>
      <c r="C5">
        <v>4</v>
      </c>
      <c r="D5" t="s">
        <v>241</v>
      </c>
      <c r="E5" t="s">
        <v>85</v>
      </c>
      <c r="F5" s="207">
        <v>166000</v>
      </c>
      <c r="G5">
        <v>1</v>
      </c>
      <c r="H5">
        <v>4</v>
      </c>
    </row>
    <row r="6" spans="1:8">
      <c r="A6">
        <v>5</v>
      </c>
      <c r="B6">
        <v>1</v>
      </c>
      <c r="C6">
        <v>101</v>
      </c>
      <c r="D6" t="s">
        <v>242</v>
      </c>
      <c r="E6" t="s">
        <v>243</v>
      </c>
      <c r="F6" s="207">
        <v>400000</v>
      </c>
      <c r="G6">
        <v>1</v>
      </c>
      <c r="H6">
        <v>101</v>
      </c>
    </row>
    <row r="7" spans="1:8">
      <c r="A7">
        <v>6</v>
      </c>
      <c r="B7">
        <v>1</v>
      </c>
      <c r="C7">
        <v>102</v>
      </c>
      <c r="D7" t="s">
        <v>244</v>
      </c>
      <c r="E7" t="s">
        <v>245</v>
      </c>
      <c r="F7" s="207">
        <v>251000</v>
      </c>
      <c r="G7">
        <v>1</v>
      </c>
      <c r="H7">
        <v>102</v>
      </c>
    </row>
    <row r="8" spans="1:8">
      <c r="A8">
        <v>7</v>
      </c>
      <c r="B8">
        <v>1</v>
      </c>
      <c r="C8">
        <v>104</v>
      </c>
      <c r="D8" t="s">
        <v>354</v>
      </c>
      <c r="E8" t="s">
        <v>246</v>
      </c>
      <c r="F8" s="207">
        <v>350000</v>
      </c>
      <c r="G8">
        <v>1</v>
      </c>
      <c r="H8">
        <v>104</v>
      </c>
    </row>
    <row r="9" spans="1:8">
      <c r="A9">
        <v>8</v>
      </c>
      <c r="B9">
        <v>1</v>
      </c>
      <c r="C9">
        <v>105</v>
      </c>
      <c r="D9" t="s">
        <v>247</v>
      </c>
      <c r="E9" t="s">
        <v>248</v>
      </c>
      <c r="F9" s="207">
        <v>400000</v>
      </c>
      <c r="G9">
        <v>1</v>
      </c>
      <c r="H9">
        <v>105</v>
      </c>
    </row>
    <row r="10" spans="1:8">
      <c r="A10">
        <v>9</v>
      </c>
      <c r="B10">
        <v>1</v>
      </c>
      <c r="C10">
        <v>106</v>
      </c>
      <c r="D10" t="s">
        <v>249</v>
      </c>
      <c r="E10" t="s">
        <v>250</v>
      </c>
      <c r="F10" s="207">
        <v>400000</v>
      </c>
      <c r="G10">
        <v>1</v>
      </c>
      <c r="H10">
        <v>106</v>
      </c>
    </row>
    <row r="11" spans="1:8">
      <c r="A11">
        <v>10</v>
      </c>
      <c r="B11">
        <v>1</v>
      </c>
      <c r="C11">
        <v>107</v>
      </c>
      <c r="D11" t="s">
        <v>251</v>
      </c>
      <c r="E11" t="s">
        <v>252</v>
      </c>
      <c r="F11" s="207">
        <v>264000</v>
      </c>
      <c r="G11">
        <v>1</v>
      </c>
      <c r="H11">
        <v>107</v>
      </c>
    </row>
    <row r="12" spans="1:8">
      <c r="A12">
        <v>11</v>
      </c>
      <c r="B12">
        <v>2</v>
      </c>
      <c r="C12">
        <v>1</v>
      </c>
      <c r="D12" t="s">
        <v>86</v>
      </c>
      <c r="E12" t="s">
        <v>87</v>
      </c>
      <c r="F12" s="207">
        <v>400000</v>
      </c>
      <c r="G12">
        <v>2</v>
      </c>
      <c r="H12">
        <v>1</v>
      </c>
    </row>
    <row r="13" spans="1:8">
      <c r="A13">
        <v>12</v>
      </c>
      <c r="B13">
        <v>3</v>
      </c>
      <c r="C13">
        <v>1</v>
      </c>
      <c r="D13" t="s">
        <v>253</v>
      </c>
      <c r="E13" t="s">
        <v>254</v>
      </c>
      <c r="F13" s="207">
        <v>450000</v>
      </c>
      <c r="G13">
        <v>3</v>
      </c>
      <c r="H13">
        <v>1</v>
      </c>
    </row>
    <row r="14" spans="1:8">
      <c r="A14">
        <v>13</v>
      </c>
      <c r="B14">
        <v>3</v>
      </c>
      <c r="C14">
        <v>2</v>
      </c>
      <c r="D14" t="s">
        <v>88</v>
      </c>
      <c r="E14" t="s">
        <v>89</v>
      </c>
      <c r="F14" s="207">
        <v>450000</v>
      </c>
      <c r="G14">
        <v>3</v>
      </c>
      <c r="H14">
        <v>2</v>
      </c>
    </row>
    <row r="15" spans="1:8">
      <c r="A15">
        <v>14</v>
      </c>
      <c r="B15">
        <v>3</v>
      </c>
      <c r="C15">
        <v>3</v>
      </c>
      <c r="D15" t="s">
        <v>255</v>
      </c>
      <c r="E15" t="s">
        <v>92</v>
      </c>
      <c r="F15" s="207">
        <v>500000</v>
      </c>
      <c r="G15">
        <v>3</v>
      </c>
      <c r="H15">
        <v>3</v>
      </c>
    </row>
    <row r="16" spans="1:8">
      <c r="A16">
        <v>15</v>
      </c>
      <c r="B16">
        <v>3</v>
      </c>
      <c r="C16">
        <v>4</v>
      </c>
      <c r="D16" t="s">
        <v>256</v>
      </c>
      <c r="E16" t="s">
        <v>257</v>
      </c>
      <c r="F16" s="207">
        <v>450000</v>
      </c>
      <c r="G16">
        <v>3</v>
      </c>
      <c r="H16">
        <v>4</v>
      </c>
    </row>
    <row r="17" spans="1:8">
      <c r="A17">
        <v>16</v>
      </c>
      <c r="B17">
        <v>3</v>
      </c>
      <c r="C17">
        <v>5</v>
      </c>
      <c r="D17" t="s">
        <v>90</v>
      </c>
      <c r="E17" t="s">
        <v>91</v>
      </c>
      <c r="F17" s="207">
        <v>413000</v>
      </c>
      <c r="G17">
        <v>3</v>
      </c>
      <c r="H17">
        <v>5</v>
      </c>
    </row>
    <row r="18" spans="1:8">
      <c r="A18">
        <v>17</v>
      </c>
      <c r="B18">
        <v>3</v>
      </c>
      <c r="C18">
        <v>6</v>
      </c>
      <c r="D18" t="s">
        <v>258</v>
      </c>
      <c r="E18" t="s">
        <v>74</v>
      </c>
      <c r="F18" s="207">
        <v>450000</v>
      </c>
      <c r="G18">
        <v>3</v>
      </c>
      <c r="H18">
        <v>6</v>
      </c>
    </row>
    <row r="19" spans="1:8">
      <c r="A19">
        <v>18</v>
      </c>
      <c r="B19">
        <v>3</v>
      </c>
      <c r="C19">
        <v>7</v>
      </c>
      <c r="D19" t="s">
        <v>75</v>
      </c>
      <c r="E19" t="s">
        <v>76</v>
      </c>
      <c r="F19" s="207">
        <v>450000</v>
      </c>
      <c r="G19">
        <v>3</v>
      </c>
      <c r="H19">
        <v>7</v>
      </c>
    </row>
    <row r="20" spans="1:8">
      <c r="A20">
        <v>19</v>
      </c>
      <c r="B20">
        <v>3</v>
      </c>
      <c r="C20">
        <v>8</v>
      </c>
      <c r="D20" t="s">
        <v>259</v>
      </c>
      <c r="E20" t="s">
        <v>260</v>
      </c>
      <c r="F20" s="207">
        <v>500000</v>
      </c>
      <c r="G20">
        <v>3</v>
      </c>
      <c r="H20">
        <v>8</v>
      </c>
    </row>
    <row r="21" spans="1:8">
      <c r="A21">
        <v>20</v>
      </c>
      <c r="B21">
        <v>3</v>
      </c>
      <c r="C21">
        <v>9</v>
      </c>
      <c r="D21" t="s">
        <v>261</v>
      </c>
      <c r="E21" t="s">
        <v>84</v>
      </c>
      <c r="F21" s="207">
        <v>400000</v>
      </c>
      <c r="G21">
        <v>3</v>
      </c>
      <c r="H21">
        <v>9</v>
      </c>
    </row>
    <row r="22" spans="1:8">
      <c r="A22">
        <v>21</v>
      </c>
      <c r="B22">
        <v>3</v>
      </c>
      <c r="C22">
        <v>101</v>
      </c>
      <c r="D22" t="s">
        <v>262</v>
      </c>
      <c r="E22" t="s">
        <v>263</v>
      </c>
      <c r="F22" s="207">
        <v>322000</v>
      </c>
      <c r="G22">
        <v>3</v>
      </c>
      <c r="H22">
        <v>101</v>
      </c>
    </row>
    <row r="23" spans="1:8">
      <c r="A23">
        <v>22</v>
      </c>
      <c r="B23">
        <v>3</v>
      </c>
      <c r="C23">
        <v>103</v>
      </c>
      <c r="D23" t="s">
        <v>264</v>
      </c>
      <c r="E23" t="s">
        <v>265</v>
      </c>
      <c r="F23" s="207">
        <v>400000</v>
      </c>
      <c r="G23">
        <v>3</v>
      </c>
      <c r="H23">
        <v>103</v>
      </c>
    </row>
    <row r="24" spans="1:8">
      <c r="A24">
        <v>23</v>
      </c>
      <c r="B24">
        <v>3</v>
      </c>
      <c r="C24">
        <v>107</v>
      </c>
      <c r="D24" t="s">
        <v>266</v>
      </c>
      <c r="E24" t="s">
        <v>267</v>
      </c>
      <c r="F24" s="207">
        <v>331000</v>
      </c>
      <c r="G24">
        <v>3</v>
      </c>
      <c r="H24">
        <v>107</v>
      </c>
    </row>
    <row r="25" spans="1:8">
      <c r="A25">
        <v>24</v>
      </c>
      <c r="B25">
        <v>3</v>
      </c>
      <c r="C25">
        <v>201</v>
      </c>
      <c r="D25" t="s">
        <v>268</v>
      </c>
      <c r="E25" t="s">
        <v>269</v>
      </c>
      <c r="F25" s="207">
        <v>400000</v>
      </c>
      <c r="G25">
        <v>3</v>
      </c>
      <c r="H25">
        <v>201</v>
      </c>
    </row>
    <row r="26" spans="1:8">
      <c r="A26">
        <v>25</v>
      </c>
      <c r="B26">
        <v>3</v>
      </c>
      <c r="C26">
        <v>204</v>
      </c>
      <c r="D26" t="s">
        <v>270</v>
      </c>
      <c r="E26" t="s">
        <v>271</v>
      </c>
      <c r="F26" s="207">
        <v>400000</v>
      </c>
      <c r="G26">
        <v>3</v>
      </c>
      <c r="H26">
        <v>204</v>
      </c>
    </row>
    <row r="27" spans="1:8">
      <c r="A27">
        <v>26</v>
      </c>
      <c r="B27">
        <v>3</v>
      </c>
      <c r="C27">
        <v>205</v>
      </c>
      <c r="D27" t="s">
        <v>83</v>
      </c>
      <c r="E27" t="s">
        <v>272</v>
      </c>
      <c r="F27" s="207">
        <v>450000</v>
      </c>
      <c r="G27">
        <v>3</v>
      </c>
      <c r="H27">
        <v>205</v>
      </c>
    </row>
    <row r="28" spans="1:8">
      <c r="A28">
        <v>27</v>
      </c>
      <c r="B28">
        <v>5</v>
      </c>
      <c r="C28">
        <v>1</v>
      </c>
      <c r="D28" t="s">
        <v>94</v>
      </c>
      <c r="E28" t="s">
        <v>273</v>
      </c>
      <c r="F28" s="207">
        <v>450000</v>
      </c>
      <c r="G28">
        <v>5</v>
      </c>
      <c r="H28">
        <v>1</v>
      </c>
    </row>
    <row r="29" spans="1:8">
      <c r="A29">
        <v>28</v>
      </c>
      <c r="B29">
        <v>5</v>
      </c>
      <c r="C29">
        <v>2</v>
      </c>
      <c r="D29" t="s">
        <v>274</v>
      </c>
      <c r="E29" t="s">
        <v>95</v>
      </c>
      <c r="F29" s="207">
        <v>450000</v>
      </c>
      <c r="G29">
        <v>5</v>
      </c>
      <c r="H29">
        <v>2</v>
      </c>
    </row>
    <row r="30" spans="1:8">
      <c r="A30">
        <v>29</v>
      </c>
      <c r="B30">
        <v>5</v>
      </c>
      <c r="C30">
        <v>3</v>
      </c>
      <c r="D30" t="s">
        <v>77</v>
      </c>
      <c r="E30" t="s">
        <v>78</v>
      </c>
      <c r="F30" s="207">
        <v>450000</v>
      </c>
      <c r="G30">
        <v>5</v>
      </c>
      <c r="H30">
        <v>3</v>
      </c>
    </row>
    <row r="31" spans="1:8">
      <c r="A31">
        <v>30</v>
      </c>
      <c r="B31">
        <v>5</v>
      </c>
      <c r="C31">
        <v>4</v>
      </c>
      <c r="D31" t="s">
        <v>275</v>
      </c>
      <c r="E31" t="s">
        <v>93</v>
      </c>
      <c r="F31" s="207">
        <v>400000</v>
      </c>
      <c r="G31">
        <v>5</v>
      </c>
      <c r="H31">
        <v>4</v>
      </c>
    </row>
    <row r="32" spans="1:8">
      <c r="A32">
        <v>31</v>
      </c>
      <c r="B32">
        <v>6</v>
      </c>
      <c r="C32">
        <v>1</v>
      </c>
      <c r="D32" t="s">
        <v>79</v>
      </c>
      <c r="E32" t="s">
        <v>276</v>
      </c>
      <c r="F32" s="207">
        <v>128000</v>
      </c>
      <c r="G32">
        <v>6</v>
      </c>
      <c r="H32">
        <v>1</v>
      </c>
    </row>
    <row r="33" spans="1:8">
      <c r="A33">
        <v>32</v>
      </c>
      <c r="B33">
        <v>6</v>
      </c>
      <c r="C33">
        <v>103</v>
      </c>
      <c r="D33" t="s">
        <v>277</v>
      </c>
      <c r="E33" t="s">
        <v>278</v>
      </c>
      <c r="F33" s="207">
        <v>350000</v>
      </c>
      <c r="G33">
        <v>6</v>
      </c>
      <c r="H33">
        <v>103</v>
      </c>
    </row>
    <row r="34" spans="1:8">
      <c r="A34">
        <v>33</v>
      </c>
      <c r="B34">
        <v>7</v>
      </c>
      <c r="C34">
        <v>1</v>
      </c>
      <c r="D34" t="s">
        <v>279</v>
      </c>
      <c r="E34" t="s">
        <v>280</v>
      </c>
      <c r="F34" s="207">
        <v>400000</v>
      </c>
      <c r="G34">
        <v>7</v>
      </c>
      <c r="H34">
        <v>1</v>
      </c>
    </row>
    <row r="35" spans="1:8">
      <c r="A35">
        <v>34</v>
      </c>
      <c r="B35">
        <v>7</v>
      </c>
      <c r="C35">
        <v>2</v>
      </c>
      <c r="D35" t="s">
        <v>281</v>
      </c>
      <c r="E35" t="s">
        <v>282</v>
      </c>
      <c r="F35" s="207">
        <v>400000</v>
      </c>
      <c r="G35">
        <v>7</v>
      </c>
      <c r="H35">
        <v>2</v>
      </c>
    </row>
    <row r="36" spans="1:8">
      <c r="A36">
        <v>35</v>
      </c>
      <c r="B36">
        <v>8</v>
      </c>
      <c r="C36">
        <v>201</v>
      </c>
      <c r="D36" t="s">
        <v>283</v>
      </c>
      <c r="E36" t="s">
        <v>284</v>
      </c>
      <c r="F36" s="207">
        <v>362000</v>
      </c>
      <c r="G36">
        <v>8</v>
      </c>
      <c r="H36">
        <v>201</v>
      </c>
    </row>
    <row r="37" spans="1:8">
      <c r="A37">
        <v>36</v>
      </c>
      <c r="B37">
        <v>10</v>
      </c>
      <c r="C37">
        <v>1</v>
      </c>
      <c r="D37" t="s">
        <v>285</v>
      </c>
      <c r="E37" t="s">
        <v>80</v>
      </c>
      <c r="F37" s="207">
        <v>500000</v>
      </c>
      <c r="G37">
        <v>10</v>
      </c>
      <c r="H37">
        <v>1</v>
      </c>
    </row>
    <row r="38" spans="1:8">
      <c r="A38">
        <v>37</v>
      </c>
      <c r="B38">
        <v>12</v>
      </c>
      <c r="C38">
        <v>1</v>
      </c>
      <c r="D38" t="s">
        <v>81</v>
      </c>
      <c r="E38" t="s">
        <v>286</v>
      </c>
      <c r="F38" s="207">
        <v>450000</v>
      </c>
      <c r="G38">
        <v>12</v>
      </c>
      <c r="H38">
        <v>1</v>
      </c>
    </row>
    <row r="39" spans="1:8">
      <c r="A39">
        <v>38</v>
      </c>
      <c r="B39">
        <v>13</v>
      </c>
      <c r="C39">
        <v>1</v>
      </c>
      <c r="D39" t="s">
        <v>287</v>
      </c>
      <c r="E39" t="s">
        <v>288</v>
      </c>
      <c r="F39" s="207">
        <v>500000</v>
      </c>
      <c r="G39">
        <v>13</v>
      </c>
      <c r="H39">
        <v>1</v>
      </c>
    </row>
    <row r="40" spans="1:8">
      <c r="A40">
        <v>39</v>
      </c>
      <c r="B40">
        <v>13</v>
      </c>
      <c r="C40">
        <v>2</v>
      </c>
      <c r="D40" t="s">
        <v>289</v>
      </c>
      <c r="E40" t="s">
        <v>290</v>
      </c>
      <c r="F40" s="207">
        <v>500000</v>
      </c>
      <c r="G40">
        <v>13</v>
      </c>
      <c r="H40">
        <v>2</v>
      </c>
    </row>
    <row r="41" spans="1:8">
      <c r="A41">
        <v>40</v>
      </c>
      <c r="B41">
        <v>13</v>
      </c>
      <c r="C41">
        <v>3</v>
      </c>
      <c r="D41" t="s">
        <v>291</v>
      </c>
      <c r="E41" t="s">
        <v>292</v>
      </c>
      <c r="F41" s="207">
        <v>373000</v>
      </c>
      <c r="G41">
        <v>13</v>
      </c>
      <c r="H41">
        <v>3</v>
      </c>
    </row>
    <row r="42" spans="1:8">
      <c r="A42">
        <v>41</v>
      </c>
      <c r="B42">
        <v>13</v>
      </c>
      <c r="C42">
        <v>4</v>
      </c>
      <c r="D42" t="s">
        <v>353</v>
      </c>
      <c r="E42" t="s">
        <v>293</v>
      </c>
      <c r="F42" s="207">
        <v>450000</v>
      </c>
      <c r="G42">
        <v>13</v>
      </c>
      <c r="H42">
        <v>4</v>
      </c>
    </row>
    <row r="43" spans="1:8">
      <c r="A43">
        <v>42</v>
      </c>
      <c r="B43">
        <v>13</v>
      </c>
      <c r="C43">
        <v>5</v>
      </c>
      <c r="D43" t="s">
        <v>294</v>
      </c>
      <c r="E43" t="s">
        <v>82</v>
      </c>
      <c r="F43" s="207">
        <v>450000</v>
      </c>
      <c r="G43">
        <v>13</v>
      </c>
      <c r="H43">
        <v>5</v>
      </c>
    </row>
    <row r="44" spans="1:8">
      <c r="A44">
        <v>43</v>
      </c>
      <c r="B44">
        <v>13</v>
      </c>
      <c r="C44">
        <v>101</v>
      </c>
      <c r="D44" t="s">
        <v>295</v>
      </c>
      <c r="E44" t="s">
        <v>296</v>
      </c>
      <c r="F44" s="207">
        <v>350000</v>
      </c>
      <c r="G44">
        <v>13</v>
      </c>
      <c r="H44">
        <v>101</v>
      </c>
    </row>
    <row r="45" spans="1:8">
      <c r="A45">
        <v>44</v>
      </c>
      <c r="B45">
        <v>13</v>
      </c>
      <c r="C45">
        <v>102</v>
      </c>
      <c r="D45" t="s">
        <v>297</v>
      </c>
      <c r="E45" t="s">
        <v>298</v>
      </c>
      <c r="F45" s="207">
        <v>450000</v>
      </c>
      <c r="G45">
        <v>13</v>
      </c>
      <c r="H45">
        <v>102</v>
      </c>
    </row>
    <row r="46" spans="1:8">
      <c r="A46">
        <v>45</v>
      </c>
      <c r="B46">
        <v>13</v>
      </c>
      <c r="C46">
        <v>103</v>
      </c>
      <c r="D46" t="s">
        <v>299</v>
      </c>
      <c r="E46" t="s">
        <v>300</v>
      </c>
      <c r="F46" s="207">
        <v>450000</v>
      </c>
      <c r="G46">
        <v>13</v>
      </c>
      <c r="H46">
        <v>103</v>
      </c>
    </row>
    <row r="47" spans="1:8">
      <c r="A47">
        <v>46</v>
      </c>
      <c r="B47">
        <v>13</v>
      </c>
      <c r="C47">
        <v>105</v>
      </c>
      <c r="D47" t="s">
        <v>301</v>
      </c>
      <c r="E47" t="s">
        <v>302</v>
      </c>
      <c r="F47" s="207">
        <v>350000</v>
      </c>
      <c r="G47">
        <v>13</v>
      </c>
      <c r="H47">
        <v>105</v>
      </c>
    </row>
    <row r="48" spans="1:8">
      <c r="A48">
        <v>47</v>
      </c>
      <c r="B48">
        <v>13</v>
      </c>
      <c r="C48">
        <v>107</v>
      </c>
      <c r="D48" t="s">
        <v>303</v>
      </c>
      <c r="E48" t="s">
        <v>304</v>
      </c>
      <c r="F48" s="207">
        <v>400000</v>
      </c>
      <c r="G48">
        <v>13</v>
      </c>
      <c r="H48">
        <v>107</v>
      </c>
    </row>
    <row r="49" spans="1:8">
      <c r="A49">
        <v>48</v>
      </c>
      <c r="B49">
        <v>13</v>
      </c>
      <c r="C49">
        <v>108</v>
      </c>
      <c r="D49" t="s">
        <v>305</v>
      </c>
      <c r="E49" t="s">
        <v>306</v>
      </c>
      <c r="F49" s="207">
        <v>450000</v>
      </c>
      <c r="G49">
        <v>13</v>
      </c>
      <c r="H49">
        <v>108</v>
      </c>
    </row>
    <row r="50" spans="1:8">
      <c r="A50">
        <v>49</v>
      </c>
      <c r="B50">
        <v>13</v>
      </c>
      <c r="C50">
        <v>201</v>
      </c>
      <c r="D50" t="s">
        <v>307</v>
      </c>
      <c r="E50" t="s">
        <v>308</v>
      </c>
      <c r="F50" s="207">
        <v>320000</v>
      </c>
      <c r="G50">
        <v>13</v>
      </c>
      <c r="H50">
        <v>201</v>
      </c>
    </row>
    <row r="51" spans="1:8">
      <c r="A51">
        <v>50</v>
      </c>
      <c r="B51">
        <v>13</v>
      </c>
      <c r="C51">
        <v>202</v>
      </c>
      <c r="D51" t="s">
        <v>309</v>
      </c>
      <c r="E51" t="s">
        <v>310</v>
      </c>
      <c r="F51" s="207">
        <v>450000</v>
      </c>
      <c r="G51">
        <v>13</v>
      </c>
      <c r="H51">
        <v>202</v>
      </c>
    </row>
    <row r="52" spans="1:8">
      <c r="A52">
        <v>51</v>
      </c>
      <c r="B52">
        <v>13</v>
      </c>
      <c r="C52">
        <v>203</v>
      </c>
      <c r="D52" t="s">
        <v>311</v>
      </c>
      <c r="E52" t="s">
        <v>312</v>
      </c>
      <c r="F52" s="207">
        <v>400000</v>
      </c>
      <c r="G52">
        <v>13</v>
      </c>
      <c r="H52">
        <v>203</v>
      </c>
    </row>
    <row r="53" spans="1:8">
      <c r="A53">
        <v>52</v>
      </c>
      <c r="B53">
        <v>13</v>
      </c>
      <c r="C53">
        <v>204</v>
      </c>
      <c r="D53" t="s">
        <v>313</v>
      </c>
      <c r="E53" t="s">
        <v>314</v>
      </c>
      <c r="F53" s="207">
        <v>500000</v>
      </c>
      <c r="G53">
        <v>13</v>
      </c>
      <c r="H53">
        <v>204</v>
      </c>
    </row>
    <row r="54" spans="1:8">
      <c r="A54">
        <v>53</v>
      </c>
      <c r="B54">
        <v>19</v>
      </c>
      <c r="C54">
        <v>101</v>
      </c>
      <c r="D54" t="s">
        <v>315</v>
      </c>
      <c r="E54" t="s">
        <v>316</v>
      </c>
      <c r="F54" s="207">
        <v>400000</v>
      </c>
      <c r="G54">
        <v>19</v>
      </c>
      <c r="H54">
        <v>101</v>
      </c>
    </row>
    <row r="55" spans="1:8">
      <c r="A55">
        <v>54</v>
      </c>
      <c r="B55">
        <v>19</v>
      </c>
      <c r="C55">
        <v>102</v>
      </c>
      <c r="D55" t="s">
        <v>317</v>
      </c>
      <c r="E55" t="s">
        <v>318</v>
      </c>
      <c r="F55" s="207">
        <v>400000</v>
      </c>
      <c r="G55">
        <v>19</v>
      </c>
      <c r="H55">
        <v>102</v>
      </c>
    </row>
    <row r="56" spans="1:8">
      <c r="A56">
        <v>1</v>
      </c>
      <c r="B56" s="2" t="s">
        <v>325</v>
      </c>
      <c r="C56">
        <v>1</v>
      </c>
      <c r="D56" t="s">
        <v>270</v>
      </c>
      <c r="E56" t="s">
        <v>326</v>
      </c>
      <c r="F56" s="207">
        <v>500000</v>
      </c>
      <c r="G56" t="s">
        <v>325</v>
      </c>
      <c r="H56">
        <v>1</v>
      </c>
    </row>
    <row r="57" spans="1:8">
      <c r="A57">
        <v>2</v>
      </c>
      <c r="B57" s="2" t="s">
        <v>325</v>
      </c>
      <c r="C57">
        <v>2</v>
      </c>
      <c r="D57" t="s">
        <v>279</v>
      </c>
      <c r="E57" t="s">
        <v>327</v>
      </c>
      <c r="F57" s="207">
        <v>500000</v>
      </c>
      <c r="G57" t="s">
        <v>325</v>
      </c>
      <c r="H57">
        <v>2</v>
      </c>
    </row>
    <row r="58" spans="1:8">
      <c r="A58">
        <v>3</v>
      </c>
      <c r="B58" s="2" t="s">
        <v>325</v>
      </c>
      <c r="C58">
        <v>3</v>
      </c>
      <c r="D58" t="s">
        <v>328</v>
      </c>
      <c r="E58" t="s">
        <v>329</v>
      </c>
      <c r="F58" s="207">
        <v>500000</v>
      </c>
      <c r="G58" t="s">
        <v>325</v>
      </c>
      <c r="H58">
        <v>3</v>
      </c>
    </row>
    <row r="59" spans="1:8">
      <c r="A59">
        <v>4</v>
      </c>
      <c r="B59" s="2" t="s">
        <v>325</v>
      </c>
      <c r="C59">
        <v>4</v>
      </c>
      <c r="D59" t="s">
        <v>330</v>
      </c>
      <c r="E59" t="s">
        <v>331</v>
      </c>
      <c r="F59" s="207">
        <v>500000</v>
      </c>
      <c r="G59" t="s">
        <v>325</v>
      </c>
      <c r="H59">
        <v>4</v>
      </c>
    </row>
    <row r="60" spans="1:8">
      <c r="A60">
        <v>5</v>
      </c>
      <c r="B60" s="2" t="s">
        <v>325</v>
      </c>
      <c r="C60">
        <v>5</v>
      </c>
      <c r="D60" t="s">
        <v>332</v>
      </c>
      <c r="E60" t="s">
        <v>333</v>
      </c>
      <c r="F60" s="207">
        <v>500000</v>
      </c>
      <c r="G60" t="s">
        <v>325</v>
      </c>
      <c r="H60">
        <v>5</v>
      </c>
    </row>
    <row r="61" spans="1:8">
      <c r="A61">
        <v>6</v>
      </c>
      <c r="B61" s="2" t="s">
        <v>325</v>
      </c>
      <c r="C61">
        <v>6</v>
      </c>
      <c r="D61" t="s">
        <v>334</v>
      </c>
      <c r="E61" t="s">
        <v>335</v>
      </c>
      <c r="F61" s="207">
        <v>500000</v>
      </c>
      <c r="G61" t="s">
        <v>325</v>
      </c>
      <c r="H61">
        <v>6</v>
      </c>
    </row>
    <row r="62" spans="1:8">
      <c r="A62">
        <v>7</v>
      </c>
      <c r="B62" s="2" t="s">
        <v>325</v>
      </c>
      <c r="C62">
        <v>7</v>
      </c>
      <c r="D62" t="s">
        <v>336</v>
      </c>
      <c r="E62" t="s">
        <v>337</v>
      </c>
      <c r="F62" s="207">
        <v>500000</v>
      </c>
      <c r="G62" t="s">
        <v>325</v>
      </c>
      <c r="H62">
        <v>7</v>
      </c>
    </row>
    <row r="63" spans="1:8">
      <c r="A63">
        <v>8</v>
      </c>
      <c r="B63" s="2" t="s">
        <v>325</v>
      </c>
      <c r="C63">
        <v>8</v>
      </c>
      <c r="D63" t="s">
        <v>338</v>
      </c>
      <c r="E63" t="s">
        <v>339</v>
      </c>
      <c r="F63" s="207">
        <v>500000</v>
      </c>
      <c r="G63" t="s">
        <v>325</v>
      </c>
      <c r="H63">
        <v>8</v>
      </c>
    </row>
    <row r="64" spans="1:8">
      <c r="A64">
        <v>9</v>
      </c>
      <c r="B64" s="2" t="s">
        <v>325</v>
      </c>
      <c r="C64">
        <v>9</v>
      </c>
      <c r="D64" t="s">
        <v>283</v>
      </c>
      <c r="E64" t="s">
        <v>340</v>
      </c>
      <c r="F64" s="207">
        <v>500000</v>
      </c>
      <c r="G64" t="s">
        <v>325</v>
      </c>
      <c r="H64">
        <v>9</v>
      </c>
    </row>
    <row r="65" spans="1:8">
      <c r="A65">
        <v>10</v>
      </c>
      <c r="B65" s="2" t="s">
        <v>325</v>
      </c>
      <c r="C65">
        <v>10</v>
      </c>
      <c r="D65" t="s">
        <v>256</v>
      </c>
      <c r="E65" t="s">
        <v>341</v>
      </c>
      <c r="F65" s="207">
        <v>500000</v>
      </c>
      <c r="G65" t="s">
        <v>325</v>
      </c>
      <c r="H65">
        <v>10</v>
      </c>
    </row>
    <row r="66" spans="1:8">
      <c r="A66">
        <v>11</v>
      </c>
      <c r="B66" s="2" t="s">
        <v>325</v>
      </c>
      <c r="C66">
        <v>11</v>
      </c>
      <c r="D66" t="s">
        <v>342</v>
      </c>
      <c r="E66" t="s">
        <v>343</v>
      </c>
      <c r="F66" s="207">
        <v>500000</v>
      </c>
      <c r="G66" t="s">
        <v>325</v>
      </c>
      <c r="H66">
        <v>11</v>
      </c>
    </row>
    <row r="67" spans="1:8">
      <c r="A67">
        <v>12</v>
      </c>
      <c r="B67" s="2" t="s">
        <v>325</v>
      </c>
      <c r="C67">
        <v>12</v>
      </c>
      <c r="D67" t="s">
        <v>344</v>
      </c>
      <c r="E67" t="s">
        <v>345</v>
      </c>
      <c r="F67" s="207">
        <v>500000</v>
      </c>
      <c r="G67" t="s">
        <v>325</v>
      </c>
      <c r="H67">
        <v>12</v>
      </c>
    </row>
    <row r="68" spans="1:8">
      <c r="A68">
        <v>13</v>
      </c>
      <c r="B68" s="2" t="s">
        <v>325</v>
      </c>
      <c r="C68">
        <v>13</v>
      </c>
      <c r="D68" t="s">
        <v>346</v>
      </c>
      <c r="E68" t="s">
        <v>347</v>
      </c>
      <c r="F68" s="207">
        <v>500000</v>
      </c>
      <c r="G68" t="s">
        <v>325</v>
      </c>
      <c r="H68">
        <v>13</v>
      </c>
    </row>
    <row r="69" spans="1:8">
      <c r="A69">
        <v>14</v>
      </c>
      <c r="B69" s="2" t="s">
        <v>325</v>
      </c>
      <c r="C69">
        <v>14</v>
      </c>
      <c r="D69" t="s">
        <v>317</v>
      </c>
      <c r="E69" t="s">
        <v>348</v>
      </c>
      <c r="F69" s="207">
        <v>500000</v>
      </c>
      <c r="G69" t="s">
        <v>325</v>
      </c>
      <c r="H69">
        <v>14</v>
      </c>
    </row>
    <row r="70" spans="1:8">
      <c r="A70">
        <v>15</v>
      </c>
      <c r="B70" s="2" t="s">
        <v>349</v>
      </c>
      <c r="C70">
        <v>1</v>
      </c>
      <c r="D70" t="s">
        <v>261</v>
      </c>
      <c r="E70" t="s">
        <v>350</v>
      </c>
      <c r="F70" s="207">
        <v>400000</v>
      </c>
      <c r="G70" t="s">
        <v>349</v>
      </c>
      <c r="H70">
        <v>1</v>
      </c>
    </row>
    <row r="71" spans="1:8">
      <c r="A71">
        <v>16</v>
      </c>
      <c r="B71" s="2" t="s">
        <v>349</v>
      </c>
      <c r="C71">
        <v>2</v>
      </c>
      <c r="D71" t="s">
        <v>351</v>
      </c>
      <c r="E71" t="s">
        <v>352</v>
      </c>
      <c r="F71" s="207">
        <v>500000</v>
      </c>
      <c r="G71" t="s">
        <v>349</v>
      </c>
      <c r="H71">
        <v>2</v>
      </c>
    </row>
  </sheetData>
  <sortState xmlns:xlrd2="http://schemas.microsoft.com/office/spreadsheetml/2017/richdata2" ref="A2:G55">
    <sortCondition ref="F2:F55"/>
  </sortState>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7</vt:i4>
      </vt:variant>
    </vt:vector>
  </HeadingPairs>
  <TitlesOfParts>
    <vt:vector size="16" baseType="lpstr">
      <vt:lpstr>10号</vt:lpstr>
      <vt:lpstr>４号</vt:lpstr>
      <vt:lpstr>明細書</vt:lpstr>
      <vt:lpstr>収支決算書</vt:lpstr>
      <vt:lpstr>見本・収支決算書</vt:lpstr>
      <vt:lpstr>請求書</vt:lpstr>
      <vt:lpstr>削除禁止</vt:lpstr>
      <vt:lpstr>HP用実績報告</vt:lpstr>
      <vt:lpstr>Sheet7</vt:lpstr>
      <vt:lpstr>'10号'!Print_Area</vt:lpstr>
      <vt:lpstr>'４号'!Print_Area</vt:lpstr>
      <vt:lpstr>HP用実績報告!Print_Area</vt:lpstr>
      <vt:lpstr>見本・収支決算書!Print_Area</vt:lpstr>
      <vt:lpstr>収支決算書!Print_Area</vt:lpstr>
      <vt:lpstr>請求書!Print_Area</vt:lpstr>
      <vt:lpstr>明細書!Print_Area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PC19</dc:creator>
  <cp:lastModifiedBy>谷田 祐子</cp:lastModifiedBy>
  <cp:lastPrinted>2025-09-24T01:43:33Z</cp:lastPrinted>
  <dcterms:created xsi:type="dcterms:W3CDTF">2014-02-17T04:52:57Z</dcterms:created>
  <dcterms:modified xsi:type="dcterms:W3CDTF">2025-10-20T02:08:09Z</dcterms:modified>
</cp:coreProperties>
</file>